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Sheet1!$A$3:$O$80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<sst xmlns="http://schemas.openxmlformats.org/spreadsheetml/2006/main" count="355" uniqueCount="198">
  <si>
    <t>附件</t>
  </si>
  <si>
    <t>贵安新区2025年公开招聘事业单位工作人员面试成绩、总成绩及进入体检环节人员名单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</si>
  <si>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</si>
  <si>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</si>
  <si>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</si>
  <si>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</si>
  <si>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</si>
  <si>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</si>
  <si>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
百分制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</si>
  <si>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</si>
  <si>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</si>
  <si>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</si>
  <si>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</si>
  <si>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</si>
  <si>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</si>
  <si>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赵芮</t>
  </si>
  <si>
    <t>202512012922</t>
  </si>
  <si>
    <t>贵安新区纪检监察工委留置所</t>
  </si>
  <si>
    <t>20250101</t>
  </si>
  <si>
    <t>是</t>
  </si>
  <si>
    <t>刘珏江</t>
  </si>
  <si>
    <t>202512011618</t>
  </si>
  <si>
    <t>刘姿妤</t>
  </si>
  <si>
    <t>202512013121</t>
  </si>
  <si>
    <t>李欢</t>
  </si>
  <si>
    <t>202512013501</t>
  </si>
  <si>
    <t>滕晓笛</t>
  </si>
  <si>
    <t>202512011319</t>
  </si>
  <si>
    <t>朱梓娴</t>
  </si>
  <si>
    <t>202512011515</t>
  </si>
  <si>
    <t>缺考</t>
  </si>
  <si>
    <t>张孝方</t>
  </si>
  <si>
    <t>202512012827</t>
  </si>
  <si>
    <t>20250102</t>
  </si>
  <si>
    <t>李娟</t>
  </si>
  <si>
    <t>202512012318</t>
  </si>
  <si>
    <t>许成娅</t>
  </si>
  <si>
    <t>202512014130</t>
  </si>
  <si>
    <t>徐童</t>
  </si>
  <si>
    <t>202512010902</t>
  </si>
  <si>
    <t>黄文静</t>
  </si>
  <si>
    <t>202512012124</t>
  </si>
  <si>
    <t>陈杰</t>
  </si>
  <si>
    <t>202512013814</t>
  </si>
  <si>
    <t>于晓敏</t>
  </si>
  <si>
    <t>202512010206</t>
  </si>
  <si>
    <t>吴晓慧</t>
  </si>
  <si>
    <t>202512010812</t>
  </si>
  <si>
    <t>张旺</t>
  </si>
  <si>
    <t>202512013604</t>
  </si>
  <si>
    <t>彭发</t>
  </si>
  <si>
    <t>202512013809</t>
  </si>
  <si>
    <t>高鹏杰</t>
  </si>
  <si>
    <t>202512012724</t>
  </si>
  <si>
    <t>颜熙</t>
  </si>
  <si>
    <t>202512010220</t>
  </si>
  <si>
    <t>杨洁</t>
  </si>
  <si>
    <t>202512012423</t>
  </si>
  <si>
    <t>贵安新区机关事务和法律服务中心</t>
  </si>
  <si>
    <t>20250103</t>
  </si>
  <si>
    <t>吴金玲</t>
  </si>
  <si>
    <t>202512014003</t>
  </si>
  <si>
    <t>杨莉</t>
  </si>
  <si>
    <t>202512011614</t>
  </si>
  <si>
    <t>张警文</t>
  </si>
  <si>
    <t>202512011402</t>
  </si>
  <si>
    <t>20250104</t>
  </si>
  <si>
    <t>杨羽佳</t>
  </si>
  <si>
    <t>202512010328</t>
  </si>
  <si>
    <t>龙淑雨</t>
  </si>
  <si>
    <t>202512011822</t>
  </si>
  <si>
    <t>赵宇</t>
  </si>
  <si>
    <t>202512014218</t>
  </si>
  <si>
    <t>贵安新区党群工作和人才服务中心</t>
  </si>
  <si>
    <t>20250105</t>
  </si>
  <si>
    <t>唐婷婷</t>
  </si>
  <si>
    <t>202512014122</t>
  </si>
  <si>
    <t>陈星谕</t>
  </si>
  <si>
    <t>202512013105</t>
  </si>
  <si>
    <t>20250106</t>
  </si>
  <si>
    <t>欧阳如珂</t>
  </si>
  <si>
    <t>202512014013</t>
  </si>
  <si>
    <t>李杰</t>
  </si>
  <si>
    <t>202512012921</t>
  </si>
  <si>
    <t>李雨婷</t>
  </si>
  <si>
    <t>202512013116</t>
  </si>
  <si>
    <t>贵安新区统计中心</t>
  </si>
  <si>
    <t>20250107</t>
  </si>
  <si>
    <t>殷彩鑫</t>
  </si>
  <si>
    <t>202512010813</t>
  </si>
  <si>
    <t>何舒越</t>
  </si>
  <si>
    <t>202512013713</t>
  </si>
  <si>
    <t>杨旭涛</t>
  </si>
  <si>
    <t>202512010625</t>
  </si>
  <si>
    <t>贵安新区大数据发展服务中心</t>
  </si>
  <si>
    <t>20250108</t>
  </si>
  <si>
    <t>张怡</t>
  </si>
  <si>
    <t>202512013404</t>
  </si>
  <si>
    <t>余文瑾</t>
  </si>
  <si>
    <t>202512013620</t>
  </si>
  <si>
    <t>许文汇</t>
  </si>
  <si>
    <t>202512011017</t>
  </si>
  <si>
    <t>贵安新区安全生产工作服务中心</t>
  </si>
  <si>
    <t>20250109</t>
  </si>
  <si>
    <t>孙娜</t>
  </si>
  <si>
    <t>202512011617</t>
  </si>
  <si>
    <t>林筑</t>
  </si>
  <si>
    <t>202512013217</t>
  </si>
  <si>
    <t>吴秋玥</t>
  </si>
  <si>
    <t>202512012805</t>
  </si>
  <si>
    <t>贵安新区社会事业服务中心</t>
  </si>
  <si>
    <t>20250110</t>
  </si>
  <si>
    <t>黄城玮</t>
  </si>
  <si>
    <t>202512011120</t>
  </si>
  <si>
    <t>宋天宇</t>
  </si>
  <si>
    <t>202512012220</t>
  </si>
  <si>
    <t>袁双艳</t>
  </si>
  <si>
    <t>202512013110</t>
  </si>
  <si>
    <t>李钦</t>
  </si>
  <si>
    <t>202512013424</t>
  </si>
  <si>
    <t>杨依依</t>
  </si>
  <si>
    <t>202512010202</t>
  </si>
  <si>
    <t>卢欣</t>
  </si>
  <si>
    <t>202512013002</t>
  </si>
  <si>
    <t>周引影</t>
  </si>
  <si>
    <t>202512010720</t>
  </si>
  <si>
    <t>司胜红</t>
  </si>
  <si>
    <t>202512010227</t>
  </si>
  <si>
    <t>武慧君</t>
  </si>
  <si>
    <t>202512013817</t>
  </si>
  <si>
    <t>20250111</t>
  </si>
  <si>
    <t>李应鹏</t>
  </si>
  <si>
    <t>202512011109</t>
  </si>
  <si>
    <t>梁苑</t>
  </si>
  <si>
    <t>202512010713</t>
  </si>
  <si>
    <t>张真</t>
  </si>
  <si>
    <t>202512011406</t>
  </si>
  <si>
    <t>20250112</t>
  </si>
  <si>
    <t>陈瑞淇</t>
  </si>
  <si>
    <t>202512011018</t>
  </si>
  <si>
    <t>刘金玉</t>
  </si>
  <si>
    <t>202512014115</t>
  </si>
  <si>
    <t>肖宇恒</t>
  </si>
  <si>
    <t>202512012102</t>
  </si>
  <si>
    <t>20250113</t>
  </si>
  <si>
    <t>王晟懿</t>
  </si>
  <si>
    <t>202512011502</t>
  </si>
  <si>
    <t>师月维</t>
  </si>
  <si>
    <t>202512012624</t>
  </si>
  <si>
    <t>袁梦筑</t>
  </si>
  <si>
    <t>202512013709</t>
  </si>
  <si>
    <t>20250114</t>
  </si>
  <si>
    <t>邓依</t>
  </si>
  <si>
    <t>202512012608</t>
  </si>
  <si>
    <t>陈倩苇</t>
  </si>
  <si>
    <t>202512011111</t>
  </si>
  <si>
    <t>杨新月</t>
  </si>
  <si>
    <t>202512012604</t>
  </si>
  <si>
    <t>20250115</t>
  </si>
  <si>
    <t>孙陈翘楚</t>
  </si>
  <si>
    <t>202512013805</t>
  </si>
  <si>
    <t>黄钰婷</t>
  </si>
  <si>
    <t>202512012708</t>
  </si>
  <si>
    <t>段秋印</t>
  </si>
  <si>
    <t>202512012128</t>
  </si>
  <si>
    <t>唐越</t>
  </si>
  <si>
    <t>202512012926</t>
  </si>
  <si>
    <t>王红美</t>
  </si>
  <si>
    <t>202512014103</t>
  </si>
  <si>
    <t>邓淑贤</t>
  </si>
  <si>
    <t>202512011114</t>
  </si>
  <si>
    <t>20250116</t>
  </si>
  <si>
    <t>莫靖婷</t>
  </si>
  <si>
    <t>202512012412</t>
  </si>
  <si>
    <t>刘芳伶</t>
  </si>
  <si>
    <t>202512012004</t>
  </si>
  <si>
    <t>田甜</t>
  </si>
  <si>
    <t>202512012015</t>
  </si>
  <si>
    <t>贵安新区投资促进和商贸服务中心</t>
  </si>
  <si>
    <t>20250117</t>
  </si>
  <si>
    <t>张芳</t>
  </si>
  <si>
    <t>202512012601</t>
  </si>
  <si>
    <t>项兆佳</t>
  </si>
  <si>
    <t>202512011915</t>
  </si>
  <si>
    <t>王茂容</t>
  </si>
  <si>
    <t>202512010926</t>
  </si>
  <si>
    <t>20250118</t>
  </si>
  <si>
    <t>杨双穗</t>
  </si>
  <si>
    <t>202512010402</t>
  </si>
  <si>
    <t>万雨欧</t>
  </si>
  <si>
    <t>202512011511</t>
  </si>
  <si>
    <t>陈琴</t>
  </si>
  <si>
    <t>202512012628</t>
  </si>
  <si>
    <t>20250119</t>
  </si>
  <si>
    <t>向雪妍</t>
  </si>
  <si>
    <t>202512011809</t>
  </si>
  <si>
    <t>陈世强</t>
  </si>
  <si>
    <t>202512013320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</si>
</sst>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试成绩评定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0"/>
  <sheetViews>
    <sheetView tabSelected="1" workbookViewId="0">
      <selection activeCell="A2" sqref="A2:M2"/>
    </sheetView>
  </sheetViews>
  <sheetFormatPr defaultColWidth="9" defaultRowHeight="13.5"/>
  <cols>
    <col min="1" max="1" width="5.75" customWidth="1"/>
    <col min="2" max="2" width="7.625" customWidth="1"/>
    <col min="3" max="3" width="15.25" style="5" customWidth="1"/>
    <col min="4" max="4" width="26.625" style="6" customWidth="1"/>
    <col min="5" max="5" width="13" style="7" customWidth="1"/>
    <col min="6" max="7" width="10.375" customWidth="1"/>
    <col min="8" max="8" width="9" customWidth="1"/>
    <col min="9" max="9" width="8.38333333333333" style="8" customWidth="1"/>
    <col min="10" max="10" width="8.38333333333333" customWidth="1"/>
    <col min="11" max="11" width="10.375" customWidth="1"/>
    <col min="12" max="12" width="6" customWidth="1"/>
    <col min="13" max="13" width="6.88333333333333" customWidth="1"/>
  </cols>
  <sheetData>
    <row r="1" ht="14.25" spans="1:1">
      <c r="A1" s="9" t="s">
        <v>0</v>
      </c>
    </row>
    <row r="2" s="1" customFormat="1" ht="25" customHeight="1" spans="1:13">
      <c r="A2" s="10" t="s">
        <v>1</v>
      </c>
      <c r="B2" s="10"/>
      <c r="C2" s="11"/>
      <c r="D2" s="10"/>
      <c r="E2" s="12"/>
      <c r="F2" s="10"/>
      <c r="G2" s="10"/>
      <c r="H2" s="10"/>
      <c r="I2" s="20"/>
      <c r="J2" s="10"/>
      <c r="K2" s="10"/>
      <c r="L2" s="10"/>
      <c r="M2" s="10"/>
    </row>
    <row r="3" s="2" customFormat="1" ht="35" customHeight="1" spans="1:1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21" t="s">
        <v>10</v>
      </c>
      <c r="J3" s="15" t="s">
        <v>11</v>
      </c>
      <c r="K3" s="21" t="s">
        <v>12</v>
      </c>
      <c r="L3" s="21" t="s">
        <v>13</v>
      </c>
      <c r="M3" s="22" t="s">
        <v>14</v>
      </c>
    </row>
    <row r="4" s="2" customFormat="1" ht="31" customHeight="1" spans="1:13">
      <c r="A4" s="16">
        <v>1</v>
      </c>
      <c r="B4" s="17" t="s">
        <v>15</v>
      </c>
      <c r="C4" s="28" t="s">
        <v>16</v>
      </c>
      <c r="D4" s="28" t="s">
        <v>17</v>
      </c>
      <c r="E4" s="28" t="s">
        <v>18</v>
      </c>
      <c r="F4" s="17">
        <v>222.76</v>
      </c>
      <c r="G4" s="18">
        <f t="shared" ref="G4:G12" si="0">ROUND(F4/3,2)</f>
        <v>74.25</v>
      </c>
      <c r="H4" s="19">
        <f t="shared" ref="H4:H12" si="1">G4*0.6</f>
        <v>44.55</v>
      </c>
      <c r="I4" s="23">
        <v>80.2</v>
      </c>
      <c r="J4" s="19">
        <f>I4*0.4</f>
        <v>32.08</v>
      </c>
      <c r="K4" s="24">
        <f>H4+J4</f>
        <v>76.63</v>
      </c>
      <c r="L4" s="25">
        <f>IF(E4=E3,L3+1,1)</f>
        <v>1</v>
      </c>
      <c r="M4" s="25" t="s">
        <v>19</v>
      </c>
    </row>
    <row r="5" s="2" customFormat="1" ht="31" customHeight="1" spans="1:13">
      <c r="A5" s="16">
        <v>2</v>
      </c>
      <c r="B5" s="28" t="s">
        <v>20</v>
      </c>
      <c r="C5" s="28" t="s">
        <v>21</v>
      </c>
      <c r="D5" s="28" t="s">
        <v>17</v>
      </c>
      <c r="E5" s="28" t="s">
        <v>18</v>
      </c>
      <c r="F5" s="17">
        <v>210.49</v>
      </c>
      <c r="G5" s="18">
        <f t="shared" si="0"/>
        <v>70.16</v>
      </c>
      <c r="H5" s="19">
        <f t="shared" si="1"/>
        <v>42.096</v>
      </c>
      <c r="I5" s="23">
        <v>84.6</v>
      </c>
      <c r="J5" s="19">
        <f>I5*0.4</f>
        <v>33.84</v>
      </c>
      <c r="K5" s="24">
        <f>H5+J5</f>
        <v>75.936</v>
      </c>
      <c r="L5" s="25">
        <f>IF(E5=E4,L4+1,1)</f>
        <v>2</v>
      </c>
      <c r="M5" s="25" t="s">
        <v>19</v>
      </c>
    </row>
    <row r="6" s="2" customFormat="1" ht="31" customHeight="1" spans="1:13">
      <c r="A6" s="16">
        <v>3</v>
      </c>
      <c r="B6" s="28" t="s">
        <v>22</v>
      </c>
      <c r="C6" s="28" t="s">
        <v>23</v>
      </c>
      <c r="D6" s="28" t="s">
        <v>17</v>
      </c>
      <c r="E6" s="28" t="s">
        <v>18</v>
      </c>
      <c r="F6" s="17">
        <v>211.88</v>
      </c>
      <c r="G6" s="18">
        <f t="shared" si="0"/>
        <v>70.63</v>
      </c>
      <c r="H6" s="19">
        <f t="shared" si="1"/>
        <v>42.378</v>
      </c>
      <c r="I6" s="23">
        <v>77</v>
      </c>
      <c r="J6" s="19">
        <f>I6*0.4</f>
        <v>30.8</v>
      </c>
      <c r="K6" s="24">
        <f>H6+J6</f>
        <v>73.178</v>
      </c>
      <c r="L6" s="25">
        <f>IF(E8=E5,L5+1,1)</f>
        <v>3</v>
      </c>
      <c r="M6" s="25"/>
    </row>
    <row r="7" s="3" customFormat="1" ht="31" customHeight="1" spans="1:15">
      <c r="A7" s="16">
        <v>4</v>
      </c>
      <c r="B7" s="28" t="s">
        <v>24</v>
      </c>
      <c r="C7" s="28" t="s">
        <v>25</v>
      </c>
      <c r="D7" s="28" t="s">
        <v>17</v>
      </c>
      <c r="E7" s="28" t="s">
        <v>18</v>
      </c>
      <c r="F7" s="18">
        <v>208</v>
      </c>
      <c r="G7" s="18">
        <f t="shared" si="0"/>
        <v>69.33</v>
      </c>
      <c r="H7" s="19">
        <f t="shared" si="1"/>
        <v>41.598</v>
      </c>
      <c r="I7" s="23">
        <v>73.2</v>
      </c>
      <c r="J7" s="19">
        <f>I7*0.4</f>
        <v>29.28</v>
      </c>
      <c r="K7" s="24">
        <f>H7+J7</f>
        <v>70.878</v>
      </c>
      <c r="L7" s="25">
        <f>IF(E6=E8,L6+1,1)</f>
        <v>4</v>
      </c>
      <c r="M7" s="25"/>
      <c r="N7" s="2"/>
      <c r="O7" s="2"/>
    </row>
    <row r="8" s="3" customFormat="1" ht="31" customHeight="1" spans="1:15">
      <c r="A8" s="16">
        <v>5</v>
      </c>
      <c r="B8" s="28" t="s">
        <v>26</v>
      </c>
      <c r="C8" s="28" t="s">
        <v>27</v>
      </c>
      <c r="D8" s="28" t="s">
        <v>17</v>
      </c>
      <c r="E8" s="28" t="s">
        <v>18</v>
      </c>
      <c r="F8" s="17">
        <v>214.16</v>
      </c>
      <c r="G8" s="18">
        <f t="shared" si="0"/>
        <v>71.39</v>
      </c>
      <c r="H8" s="19">
        <f t="shared" si="1"/>
        <v>42.834</v>
      </c>
      <c r="I8" s="23">
        <v>70</v>
      </c>
      <c r="J8" s="19">
        <f>I8*0.4</f>
        <v>28</v>
      </c>
      <c r="K8" s="24">
        <f>H8+J8</f>
        <v>70.834</v>
      </c>
      <c r="L8" s="25">
        <v>5</v>
      </c>
      <c r="M8" s="25"/>
      <c r="N8" s="2"/>
      <c r="O8" s="2"/>
    </row>
    <row r="9" s="3" customFormat="1" ht="31" customHeight="1" spans="1:15">
      <c r="A9" s="16">
        <v>6</v>
      </c>
      <c r="B9" s="17" t="s">
        <v>28</v>
      </c>
      <c r="C9" s="28" t="s">
        <v>29</v>
      </c>
      <c r="D9" s="28" t="s">
        <v>17</v>
      </c>
      <c r="E9" s="28" t="s">
        <v>18</v>
      </c>
      <c r="F9" s="18">
        <v>222.6</v>
      </c>
      <c r="G9" s="18">
        <f t="shared" si="0"/>
        <v>74.2</v>
      </c>
      <c r="H9" s="19">
        <f t="shared" si="1"/>
        <v>44.52</v>
      </c>
      <c r="I9" s="23" t="s">
        <v>30</v>
      </c>
      <c r="J9" s="19">
        <v>0</v>
      </c>
      <c r="K9" s="24">
        <f>H9</f>
        <v>44.52</v>
      </c>
      <c r="L9" s="25">
        <v>6</v>
      </c>
      <c r="M9" s="25"/>
      <c r="N9" s="2"/>
      <c r="O9" s="2"/>
    </row>
    <row r="10" s="3" customFormat="1" ht="31" customHeight="1" spans="1:15">
      <c r="A10" s="16">
        <v>7</v>
      </c>
      <c r="B10" s="28" t="s">
        <v>31</v>
      </c>
      <c r="C10" s="28" t="s">
        <v>32</v>
      </c>
      <c r="D10" s="28" t="s">
        <v>17</v>
      </c>
      <c r="E10" s="28" t="s">
        <v>33</v>
      </c>
      <c r="F10" s="17">
        <v>211.06</v>
      </c>
      <c r="G10" s="18">
        <f t="shared" si="0"/>
        <v>70.35</v>
      </c>
      <c r="H10" s="19">
        <f t="shared" si="1"/>
        <v>42.21</v>
      </c>
      <c r="I10" s="23">
        <v>79.6</v>
      </c>
      <c r="J10" s="19">
        <f t="shared" ref="J10:J19" si="2">I10*0.4</f>
        <v>31.84</v>
      </c>
      <c r="K10" s="24">
        <f>H10+J10</f>
        <v>74.05</v>
      </c>
      <c r="L10" s="25">
        <f>IF(E7=E11,L9+1,1)</f>
        <v>1</v>
      </c>
      <c r="M10" s="25" t="s">
        <v>19</v>
      </c>
      <c r="N10" s="2"/>
      <c r="O10" s="2"/>
    </row>
    <row r="11" s="3" customFormat="1" ht="31" customHeight="1" spans="1:15">
      <c r="A11" s="16">
        <v>8</v>
      </c>
      <c r="B11" s="28" t="s">
        <v>34</v>
      </c>
      <c r="C11" s="28" t="s">
        <v>35</v>
      </c>
      <c r="D11" s="28" t="s">
        <v>17</v>
      </c>
      <c r="E11" s="28" t="s">
        <v>33</v>
      </c>
      <c r="F11" s="17">
        <v>218.73</v>
      </c>
      <c r="G11" s="18">
        <f t="shared" si="0"/>
        <v>72.91</v>
      </c>
      <c r="H11" s="19">
        <f t="shared" si="1"/>
        <v>43.746</v>
      </c>
      <c r="I11" s="23">
        <v>74.2</v>
      </c>
      <c r="J11" s="19">
        <f t="shared" si="2"/>
        <v>29.68</v>
      </c>
      <c r="K11" s="24">
        <f>H11+J11</f>
        <v>73.426</v>
      </c>
      <c r="L11" s="25">
        <v>2</v>
      </c>
      <c r="M11" s="25" t="s">
        <v>19</v>
      </c>
      <c r="N11" s="2"/>
      <c r="O11" s="2"/>
    </row>
    <row r="12" s="3" customFormat="1" ht="31" customHeight="1" spans="1:15">
      <c r="A12" s="16">
        <v>9</v>
      </c>
      <c r="B12" s="28" t="s">
        <v>36</v>
      </c>
      <c r="C12" s="28" t="s">
        <v>37</v>
      </c>
      <c r="D12" s="28" t="s">
        <v>17</v>
      </c>
      <c r="E12" s="28" t="s">
        <v>33</v>
      </c>
      <c r="F12" s="17">
        <v>207.45</v>
      </c>
      <c r="G12" s="18">
        <f t="shared" si="0"/>
        <v>69.15</v>
      </c>
      <c r="H12" s="19">
        <f t="shared" si="1"/>
        <v>41.49</v>
      </c>
      <c r="I12" s="23">
        <v>78.4</v>
      </c>
      <c r="J12" s="19">
        <f t="shared" si="2"/>
        <v>31.36</v>
      </c>
      <c r="K12" s="24">
        <f>H12+J12</f>
        <v>72.85</v>
      </c>
      <c r="L12" s="25">
        <v>3</v>
      </c>
      <c r="M12" s="25" t="s">
        <v>19</v>
      </c>
      <c r="N12" s="2"/>
      <c r="O12" s="2"/>
    </row>
    <row r="13" s="4" customFormat="1" ht="31" customHeight="1" spans="1:15">
      <c r="A13" s="16">
        <v>10</v>
      </c>
      <c r="B13" s="28" t="s">
        <v>38</v>
      </c>
      <c r="C13" s="28" t="s">
        <v>39</v>
      </c>
      <c r="D13" s="28" t="s">
        <v>17</v>
      </c>
      <c r="E13" s="28" t="s">
        <v>33</v>
      </c>
      <c r="F13" s="17">
        <v>209.85</v>
      </c>
      <c r="G13" s="18">
        <f t="shared" ref="G5:G41" si="3">ROUND(F13/3,2)</f>
        <v>69.95</v>
      </c>
      <c r="H13" s="19">
        <f t="shared" ref="H5:H41" si="4">G13*0.6</f>
        <v>41.97</v>
      </c>
      <c r="I13" s="23">
        <v>75.6</v>
      </c>
      <c r="J13" s="19">
        <f t="shared" si="2"/>
        <v>30.24</v>
      </c>
      <c r="K13" s="24">
        <f t="shared" ref="K5:K41" si="5">H13+J13</f>
        <v>72.21</v>
      </c>
      <c r="L13" s="25">
        <v>4</v>
      </c>
      <c r="M13" s="25" t="s">
        <v>19</v>
      </c>
      <c r="N13" s="2"/>
      <c r="O13" s="2"/>
    </row>
    <row r="14" ht="31" customHeight="1" spans="1:13">
      <c r="A14" s="16">
        <v>11</v>
      </c>
      <c r="B14" s="28" t="s">
        <v>40</v>
      </c>
      <c r="C14" s="28" t="s">
        <v>41</v>
      </c>
      <c r="D14" s="28" t="s">
        <v>17</v>
      </c>
      <c r="E14" s="28" t="s">
        <v>33</v>
      </c>
      <c r="F14" s="17">
        <v>196.42</v>
      </c>
      <c r="G14" s="18">
        <f t="shared" si="3"/>
        <v>65.47</v>
      </c>
      <c r="H14" s="19">
        <f t="shared" si="4"/>
        <v>39.282</v>
      </c>
      <c r="I14" s="23">
        <v>80.4</v>
      </c>
      <c r="J14" s="19">
        <f t="shared" si="2"/>
        <v>32.16</v>
      </c>
      <c r="K14" s="24">
        <f t="shared" si="5"/>
        <v>71.442</v>
      </c>
      <c r="L14" s="25">
        <v>5</v>
      </c>
      <c r="M14" s="17"/>
    </row>
    <row r="15" ht="31" customHeight="1" spans="1:13">
      <c r="A15" s="16">
        <v>12</v>
      </c>
      <c r="B15" s="28" t="s">
        <v>42</v>
      </c>
      <c r="C15" s="28" t="s">
        <v>43</v>
      </c>
      <c r="D15" s="28" t="s">
        <v>17</v>
      </c>
      <c r="E15" s="28" t="s">
        <v>33</v>
      </c>
      <c r="F15" s="17">
        <v>211.62</v>
      </c>
      <c r="G15" s="18">
        <f t="shared" si="3"/>
        <v>70.54</v>
      </c>
      <c r="H15" s="19">
        <f t="shared" si="4"/>
        <v>42.324</v>
      </c>
      <c r="I15" s="23">
        <v>70.8</v>
      </c>
      <c r="J15" s="19">
        <f t="shared" si="2"/>
        <v>28.32</v>
      </c>
      <c r="K15" s="24">
        <f t="shared" si="5"/>
        <v>70.644</v>
      </c>
      <c r="L15" s="25">
        <v>6</v>
      </c>
      <c r="M15" s="17"/>
    </row>
    <row r="16" ht="31" customHeight="1" spans="1:13">
      <c r="A16" s="16">
        <v>13</v>
      </c>
      <c r="B16" s="28" t="s">
        <v>44</v>
      </c>
      <c r="C16" s="28" t="s">
        <v>45</v>
      </c>
      <c r="D16" s="28" t="s">
        <v>17</v>
      </c>
      <c r="E16" s="28" t="s">
        <v>33</v>
      </c>
      <c r="F16" s="17">
        <v>199.78</v>
      </c>
      <c r="G16" s="18">
        <f t="shared" si="3"/>
        <v>66.59</v>
      </c>
      <c r="H16" s="19">
        <f t="shared" si="4"/>
        <v>39.954</v>
      </c>
      <c r="I16" s="23">
        <v>75.8</v>
      </c>
      <c r="J16" s="19">
        <f t="shared" si="2"/>
        <v>30.32</v>
      </c>
      <c r="K16" s="24">
        <f t="shared" si="5"/>
        <v>70.274</v>
      </c>
      <c r="L16" s="25">
        <v>7</v>
      </c>
      <c r="M16" s="17"/>
    </row>
    <row r="17" ht="31" customHeight="1" spans="1:13">
      <c r="A17" s="16">
        <v>14</v>
      </c>
      <c r="B17" s="28" t="s">
        <v>46</v>
      </c>
      <c r="C17" s="28" t="s">
        <v>47</v>
      </c>
      <c r="D17" s="28" t="s">
        <v>17</v>
      </c>
      <c r="E17" s="28" t="s">
        <v>33</v>
      </c>
      <c r="F17" s="17">
        <v>202.63</v>
      </c>
      <c r="G17" s="18">
        <f t="shared" si="3"/>
        <v>67.54</v>
      </c>
      <c r="H17" s="19">
        <f t="shared" si="4"/>
        <v>40.524</v>
      </c>
      <c r="I17" s="23">
        <v>73</v>
      </c>
      <c r="J17" s="19">
        <f t="shared" si="2"/>
        <v>29.2</v>
      </c>
      <c r="K17" s="24">
        <f t="shared" si="5"/>
        <v>69.724</v>
      </c>
      <c r="L17" s="25">
        <v>8</v>
      </c>
      <c r="M17" s="17"/>
    </row>
    <row r="18" ht="31" customHeight="1" spans="1:13">
      <c r="A18" s="16">
        <v>15</v>
      </c>
      <c r="B18" s="28" t="s">
        <v>48</v>
      </c>
      <c r="C18" s="28" t="s">
        <v>49</v>
      </c>
      <c r="D18" s="28" t="s">
        <v>17</v>
      </c>
      <c r="E18" s="28" t="s">
        <v>33</v>
      </c>
      <c r="F18" s="17">
        <v>208.22</v>
      </c>
      <c r="G18" s="18">
        <f t="shared" si="3"/>
        <v>69.41</v>
      </c>
      <c r="H18" s="19">
        <f t="shared" si="4"/>
        <v>41.646</v>
      </c>
      <c r="I18" s="23">
        <v>67.4</v>
      </c>
      <c r="J18" s="19">
        <f t="shared" si="2"/>
        <v>26.96</v>
      </c>
      <c r="K18" s="24">
        <f t="shared" si="5"/>
        <v>68.606</v>
      </c>
      <c r="L18" s="25">
        <v>9</v>
      </c>
      <c r="M18" s="17"/>
    </row>
    <row r="19" ht="31" customHeight="1" spans="1:13">
      <c r="A19" s="16">
        <v>16</v>
      </c>
      <c r="B19" s="28" t="s">
        <v>50</v>
      </c>
      <c r="C19" s="28" t="s">
        <v>51</v>
      </c>
      <c r="D19" s="28" t="s">
        <v>17</v>
      </c>
      <c r="E19" s="28" t="s">
        <v>33</v>
      </c>
      <c r="F19" s="17">
        <v>209.01</v>
      </c>
      <c r="G19" s="18">
        <f t="shared" si="3"/>
        <v>69.67</v>
      </c>
      <c r="H19" s="19">
        <f t="shared" si="4"/>
        <v>41.802</v>
      </c>
      <c r="I19" s="23">
        <v>67</v>
      </c>
      <c r="J19" s="19">
        <f t="shared" si="2"/>
        <v>26.8</v>
      </c>
      <c r="K19" s="24">
        <f t="shared" si="5"/>
        <v>68.602</v>
      </c>
      <c r="L19" s="25">
        <v>10</v>
      </c>
      <c r="M19" s="17"/>
    </row>
    <row r="20" ht="31" customHeight="1" spans="1:13">
      <c r="A20" s="16">
        <v>17</v>
      </c>
      <c r="B20" s="28" t="s">
        <v>52</v>
      </c>
      <c r="C20" s="28" t="s">
        <v>53</v>
      </c>
      <c r="D20" s="28" t="s">
        <v>17</v>
      </c>
      <c r="E20" s="28" t="s">
        <v>33</v>
      </c>
      <c r="F20" s="17">
        <v>203.37</v>
      </c>
      <c r="G20" s="18">
        <f t="shared" si="3"/>
        <v>67.79</v>
      </c>
      <c r="H20" s="19">
        <f t="shared" si="4"/>
        <v>40.674</v>
      </c>
      <c r="I20" s="23" t="s">
        <v>30</v>
      </c>
      <c r="J20" s="19">
        <v>0</v>
      </c>
      <c r="K20" s="24">
        <f t="shared" si="5"/>
        <v>40.674</v>
      </c>
      <c r="L20" s="25">
        <v>11</v>
      </c>
      <c r="M20" s="17"/>
    </row>
    <row r="21" ht="31" customHeight="1" spans="1:13">
      <c r="A21" s="16">
        <v>18</v>
      </c>
      <c r="B21" s="28" t="s">
        <v>54</v>
      </c>
      <c r="C21" s="28" t="s">
        <v>55</v>
      </c>
      <c r="D21" s="28" t="s">
        <v>17</v>
      </c>
      <c r="E21" s="28" t="s">
        <v>33</v>
      </c>
      <c r="F21" s="17">
        <v>195.42</v>
      </c>
      <c r="G21" s="18">
        <f t="shared" si="3"/>
        <v>65.14</v>
      </c>
      <c r="H21" s="19">
        <f t="shared" si="4"/>
        <v>39.084</v>
      </c>
      <c r="I21" s="23" t="s">
        <v>30</v>
      </c>
      <c r="J21" s="19">
        <v>0</v>
      </c>
      <c r="K21" s="24">
        <f t="shared" si="5"/>
        <v>39.084</v>
      </c>
      <c r="L21" s="25">
        <v>12</v>
      </c>
      <c r="M21" s="17"/>
    </row>
    <row r="22" ht="31" customHeight="1" spans="1:13">
      <c r="A22" s="16">
        <v>19</v>
      </c>
      <c r="B22" s="28" t="s">
        <v>56</v>
      </c>
      <c r="C22" s="28" t="s">
        <v>57</v>
      </c>
      <c r="D22" s="28" t="s">
        <v>58</v>
      </c>
      <c r="E22" s="28" t="s">
        <v>59</v>
      </c>
      <c r="F22" s="17">
        <v>209.97</v>
      </c>
      <c r="G22" s="18">
        <f t="shared" si="3"/>
        <v>69.99</v>
      </c>
      <c r="H22" s="19">
        <f t="shared" si="4"/>
        <v>41.994</v>
      </c>
      <c r="I22" s="23">
        <v>83.4</v>
      </c>
      <c r="J22" s="19">
        <f t="shared" ref="J22:J37" si="6">I22*0.4</f>
        <v>33.36</v>
      </c>
      <c r="K22" s="24">
        <f t="shared" si="5"/>
        <v>75.354</v>
      </c>
      <c r="L22" s="17">
        <v>1</v>
      </c>
      <c r="M22" s="17" t="s">
        <v>19</v>
      </c>
    </row>
    <row r="23" ht="31" customHeight="1" spans="1:13">
      <c r="A23" s="16">
        <v>20</v>
      </c>
      <c r="B23" s="28" t="s">
        <v>60</v>
      </c>
      <c r="C23" s="28" t="s">
        <v>61</v>
      </c>
      <c r="D23" s="28" t="s">
        <v>58</v>
      </c>
      <c r="E23" s="28" t="s">
        <v>59</v>
      </c>
      <c r="F23" s="17">
        <v>208.17</v>
      </c>
      <c r="G23" s="18">
        <f t="shared" si="3"/>
        <v>69.39</v>
      </c>
      <c r="H23" s="19">
        <f t="shared" si="4"/>
        <v>41.634</v>
      </c>
      <c r="I23" s="23">
        <v>78.8</v>
      </c>
      <c r="J23" s="19">
        <f t="shared" si="6"/>
        <v>31.52</v>
      </c>
      <c r="K23" s="24">
        <f t="shared" si="5"/>
        <v>73.154</v>
      </c>
      <c r="L23" s="26">
        <v>2</v>
      </c>
      <c r="M23" s="17"/>
    </row>
    <row r="24" ht="31" customHeight="1" spans="1:13">
      <c r="A24" s="16">
        <v>21</v>
      </c>
      <c r="B24" s="28" t="s">
        <v>62</v>
      </c>
      <c r="C24" s="28" t="s">
        <v>63</v>
      </c>
      <c r="D24" s="28" t="s">
        <v>58</v>
      </c>
      <c r="E24" s="28" t="s">
        <v>59</v>
      </c>
      <c r="F24" s="17">
        <v>215.23</v>
      </c>
      <c r="G24" s="18">
        <f t="shared" si="3"/>
        <v>71.74</v>
      </c>
      <c r="H24" s="19">
        <f t="shared" si="4"/>
        <v>43.044</v>
      </c>
      <c r="I24" s="23">
        <v>74.6</v>
      </c>
      <c r="J24" s="19">
        <f t="shared" si="6"/>
        <v>29.84</v>
      </c>
      <c r="K24" s="24">
        <f t="shared" si="5"/>
        <v>72.884</v>
      </c>
      <c r="L24" s="26">
        <v>3</v>
      </c>
      <c r="M24" s="17"/>
    </row>
    <row r="25" ht="31" customHeight="1" spans="1:13">
      <c r="A25" s="16">
        <v>22</v>
      </c>
      <c r="B25" s="28" t="s">
        <v>64</v>
      </c>
      <c r="C25" s="28" t="s">
        <v>65</v>
      </c>
      <c r="D25" s="28" t="s">
        <v>58</v>
      </c>
      <c r="E25" s="28" t="s">
        <v>66</v>
      </c>
      <c r="F25" s="17">
        <v>223.13</v>
      </c>
      <c r="G25" s="18">
        <f t="shared" si="3"/>
        <v>74.38</v>
      </c>
      <c r="H25" s="19">
        <f t="shared" si="4"/>
        <v>44.628</v>
      </c>
      <c r="I25" s="23">
        <v>81.4</v>
      </c>
      <c r="J25" s="19">
        <f t="shared" si="6"/>
        <v>32.56</v>
      </c>
      <c r="K25" s="24">
        <f t="shared" si="5"/>
        <v>77.188</v>
      </c>
      <c r="L25" s="17">
        <v>1</v>
      </c>
      <c r="M25" s="17" t="s">
        <v>19</v>
      </c>
    </row>
    <row r="26" ht="31" customHeight="1" spans="1:13">
      <c r="A26" s="16">
        <v>23</v>
      </c>
      <c r="B26" s="28" t="s">
        <v>67</v>
      </c>
      <c r="C26" s="28" t="s">
        <v>68</v>
      </c>
      <c r="D26" s="28" t="s">
        <v>58</v>
      </c>
      <c r="E26" s="28" t="s">
        <v>66</v>
      </c>
      <c r="F26" s="17">
        <v>218.38</v>
      </c>
      <c r="G26" s="18">
        <f t="shared" si="3"/>
        <v>72.79</v>
      </c>
      <c r="H26" s="19">
        <f t="shared" si="4"/>
        <v>43.674</v>
      </c>
      <c r="I26" s="23">
        <v>81.6</v>
      </c>
      <c r="J26" s="19">
        <f t="shared" si="6"/>
        <v>32.64</v>
      </c>
      <c r="K26" s="24">
        <f t="shared" si="5"/>
        <v>76.314</v>
      </c>
      <c r="L26" s="17">
        <v>2</v>
      </c>
      <c r="M26" s="17"/>
    </row>
    <row r="27" ht="31" customHeight="1" spans="1:13">
      <c r="A27" s="16">
        <v>24</v>
      </c>
      <c r="B27" s="28" t="s">
        <v>69</v>
      </c>
      <c r="C27" s="28" t="s">
        <v>70</v>
      </c>
      <c r="D27" s="28" t="s">
        <v>58</v>
      </c>
      <c r="E27" s="28" t="s">
        <v>66</v>
      </c>
      <c r="F27" s="17">
        <v>215.89</v>
      </c>
      <c r="G27" s="18">
        <f t="shared" si="3"/>
        <v>71.96</v>
      </c>
      <c r="H27" s="19">
        <f t="shared" si="4"/>
        <v>43.176</v>
      </c>
      <c r="I27" s="23">
        <v>77.8</v>
      </c>
      <c r="J27" s="19">
        <f t="shared" si="6"/>
        <v>31.12</v>
      </c>
      <c r="K27" s="24">
        <f t="shared" si="5"/>
        <v>74.296</v>
      </c>
      <c r="L27" s="17">
        <v>3</v>
      </c>
      <c r="M27" s="17"/>
    </row>
    <row r="28" ht="31" customHeight="1" spans="1:13">
      <c r="A28" s="16">
        <v>25</v>
      </c>
      <c r="B28" s="28" t="s">
        <v>71</v>
      </c>
      <c r="C28" s="28" t="s">
        <v>72</v>
      </c>
      <c r="D28" s="28" t="s">
        <v>73</v>
      </c>
      <c r="E28" s="28" t="s">
        <v>74</v>
      </c>
      <c r="F28" s="17">
        <v>203.28</v>
      </c>
      <c r="G28" s="18">
        <f t="shared" si="3"/>
        <v>67.76</v>
      </c>
      <c r="H28" s="19">
        <f t="shared" si="4"/>
        <v>40.656</v>
      </c>
      <c r="I28" s="23">
        <v>83.6</v>
      </c>
      <c r="J28" s="19">
        <f t="shared" si="6"/>
        <v>33.44</v>
      </c>
      <c r="K28" s="24">
        <f t="shared" si="5"/>
        <v>74.096</v>
      </c>
      <c r="L28" s="17">
        <v>1</v>
      </c>
      <c r="M28" s="17" t="s">
        <v>19</v>
      </c>
    </row>
    <row r="29" ht="31" customHeight="1" spans="1:13">
      <c r="A29" s="16">
        <v>26</v>
      </c>
      <c r="B29" s="28" t="s">
        <v>75</v>
      </c>
      <c r="C29" s="28" t="s">
        <v>76</v>
      </c>
      <c r="D29" s="28" t="s">
        <v>73</v>
      </c>
      <c r="E29" s="28" t="s">
        <v>74</v>
      </c>
      <c r="F29" s="17">
        <v>190.59</v>
      </c>
      <c r="G29" s="18">
        <f t="shared" si="3"/>
        <v>63.53</v>
      </c>
      <c r="H29" s="19">
        <f t="shared" si="4"/>
        <v>38.118</v>
      </c>
      <c r="I29" s="23">
        <v>72.8</v>
      </c>
      <c r="J29" s="19">
        <f t="shared" si="6"/>
        <v>29.12</v>
      </c>
      <c r="K29" s="24">
        <f t="shared" si="5"/>
        <v>67.238</v>
      </c>
      <c r="L29" s="17">
        <v>2</v>
      </c>
      <c r="M29" s="17"/>
    </row>
    <row r="30" ht="31" customHeight="1" spans="1:13">
      <c r="A30" s="16">
        <v>27</v>
      </c>
      <c r="B30" s="28" t="s">
        <v>77</v>
      </c>
      <c r="C30" s="28" t="s">
        <v>78</v>
      </c>
      <c r="D30" s="28" t="s">
        <v>73</v>
      </c>
      <c r="E30" s="28" t="s">
        <v>79</v>
      </c>
      <c r="F30" s="17">
        <v>225.01</v>
      </c>
      <c r="G30" s="18">
        <f t="shared" si="3"/>
        <v>75</v>
      </c>
      <c r="H30" s="19">
        <f t="shared" si="4"/>
        <v>45</v>
      </c>
      <c r="I30" s="23">
        <v>84.8</v>
      </c>
      <c r="J30" s="19">
        <f t="shared" si="6"/>
        <v>33.92</v>
      </c>
      <c r="K30" s="24">
        <f t="shared" si="5"/>
        <v>78.92</v>
      </c>
      <c r="L30" s="17">
        <v>1</v>
      </c>
      <c r="M30" s="17" t="s">
        <v>19</v>
      </c>
    </row>
    <row r="31" ht="31" customHeight="1" spans="1:13">
      <c r="A31" s="16">
        <v>28</v>
      </c>
      <c r="B31" s="28" t="s">
        <v>80</v>
      </c>
      <c r="C31" s="28" t="s">
        <v>81</v>
      </c>
      <c r="D31" s="28" t="s">
        <v>73</v>
      </c>
      <c r="E31" s="28" t="s">
        <v>79</v>
      </c>
      <c r="F31" s="17">
        <v>235.04</v>
      </c>
      <c r="G31" s="18">
        <f t="shared" si="3"/>
        <v>78.35</v>
      </c>
      <c r="H31" s="19">
        <f t="shared" si="4"/>
        <v>47.01</v>
      </c>
      <c r="I31" s="23">
        <v>79.4</v>
      </c>
      <c r="J31" s="19">
        <f t="shared" si="6"/>
        <v>31.76</v>
      </c>
      <c r="K31" s="24">
        <f t="shared" si="5"/>
        <v>78.77</v>
      </c>
      <c r="L31" s="17">
        <v>2</v>
      </c>
      <c r="M31" s="17"/>
    </row>
    <row r="32" ht="31" customHeight="1" spans="1:13">
      <c r="A32" s="16">
        <v>29</v>
      </c>
      <c r="B32" s="28" t="s">
        <v>82</v>
      </c>
      <c r="C32" s="28" t="s">
        <v>83</v>
      </c>
      <c r="D32" s="28" t="s">
        <v>73</v>
      </c>
      <c r="E32" s="28" t="s">
        <v>79</v>
      </c>
      <c r="F32" s="17">
        <v>228.09</v>
      </c>
      <c r="G32" s="18">
        <f t="shared" si="3"/>
        <v>76.03</v>
      </c>
      <c r="H32" s="19">
        <f t="shared" si="4"/>
        <v>45.618</v>
      </c>
      <c r="I32" s="23">
        <v>74.4</v>
      </c>
      <c r="J32" s="19">
        <f t="shared" si="6"/>
        <v>29.76</v>
      </c>
      <c r="K32" s="24">
        <f t="shared" si="5"/>
        <v>75.378</v>
      </c>
      <c r="L32" s="17">
        <v>3</v>
      </c>
      <c r="M32" s="17"/>
    </row>
    <row r="33" ht="31" customHeight="1" spans="1:13">
      <c r="A33" s="16">
        <v>30</v>
      </c>
      <c r="B33" s="28" t="s">
        <v>84</v>
      </c>
      <c r="C33" s="28" t="s">
        <v>85</v>
      </c>
      <c r="D33" s="28" t="s">
        <v>86</v>
      </c>
      <c r="E33" s="28" t="s">
        <v>87</v>
      </c>
      <c r="F33" s="17">
        <v>234.75</v>
      </c>
      <c r="G33" s="18">
        <f t="shared" si="3"/>
        <v>78.25</v>
      </c>
      <c r="H33" s="19">
        <f t="shared" si="4"/>
        <v>46.95</v>
      </c>
      <c r="I33" s="23">
        <v>85</v>
      </c>
      <c r="J33" s="19">
        <f t="shared" si="6"/>
        <v>34</v>
      </c>
      <c r="K33" s="24">
        <f t="shared" si="5"/>
        <v>80.95</v>
      </c>
      <c r="L33" s="17">
        <v>1</v>
      </c>
      <c r="M33" s="17" t="s">
        <v>19</v>
      </c>
    </row>
    <row r="34" ht="31" customHeight="1" spans="1:13">
      <c r="A34" s="16">
        <v>31</v>
      </c>
      <c r="B34" s="28" t="s">
        <v>88</v>
      </c>
      <c r="C34" s="28" t="s">
        <v>89</v>
      </c>
      <c r="D34" s="28" t="s">
        <v>86</v>
      </c>
      <c r="E34" s="28" t="s">
        <v>87</v>
      </c>
      <c r="F34" s="17">
        <v>226.39</v>
      </c>
      <c r="G34" s="18">
        <f t="shared" si="3"/>
        <v>75.46</v>
      </c>
      <c r="H34" s="19">
        <f t="shared" si="4"/>
        <v>45.276</v>
      </c>
      <c r="I34" s="23">
        <v>81.8</v>
      </c>
      <c r="J34" s="19">
        <f t="shared" si="6"/>
        <v>32.72</v>
      </c>
      <c r="K34" s="24">
        <f t="shared" si="5"/>
        <v>77.996</v>
      </c>
      <c r="L34" s="17">
        <v>2</v>
      </c>
      <c r="M34" s="17"/>
    </row>
    <row r="35" ht="31" customHeight="1" spans="1:13">
      <c r="A35" s="16">
        <v>32</v>
      </c>
      <c r="B35" s="28" t="s">
        <v>90</v>
      </c>
      <c r="C35" s="28" t="s">
        <v>91</v>
      </c>
      <c r="D35" s="28" t="s">
        <v>86</v>
      </c>
      <c r="E35" s="28" t="s">
        <v>87</v>
      </c>
      <c r="F35" s="17">
        <v>222.65</v>
      </c>
      <c r="G35" s="18">
        <f t="shared" si="3"/>
        <v>74.22</v>
      </c>
      <c r="H35" s="19">
        <f t="shared" si="4"/>
        <v>44.532</v>
      </c>
      <c r="I35" s="23">
        <v>81.6</v>
      </c>
      <c r="J35" s="19">
        <f t="shared" si="6"/>
        <v>32.64</v>
      </c>
      <c r="K35" s="24">
        <f t="shared" si="5"/>
        <v>77.172</v>
      </c>
      <c r="L35" s="17">
        <v>3</v>
      </c>
      <c r="M35" s="17"/>
    </row>
    <row r="36" ht="31" customHeight="1" spans="1:13">
      <c r="A36" s="16">
        <v>33</v>
      </c>
      <c r="B36" s="28" t="s">
        <v>92</v>
      </c>
      <c r="C36" s="28" t="s">
        <v>93</v>
      </c>
      <c r="D36" s="28" t="s">
        <v>94</v>
      </c>
      <c r="E36" s="28" t="s">
        <v>95</v>
      </c>
      <c r="F36" s="17">
        <v>210.47</v>
      </c>
      <c r="G36" s="18">
        <f t="shared" si="3"/>
        <v>70.16</v>
      </c>
      <c r="H36" s="19">
        <f t="shared" si="4"/>
        <v>42.096</v>
      </c>
      <c r="I36" s="23">
        <v>81.8</v>
      </c>
      <c r="J36" s="19">
        <f t="shared" si="6"/>
        <v>32.72</v>
      </c>
      <c r="K36" s="24">
        <f t="shared" si="5"/>
        <v>74.816</v>
      </c>
      <c r="L36" s="17">
        <v>1</v>
      </c>
      <c r="M36" s="17" t="s">
        <v>19</v>
      </c>
    </row>
    <row r="37" ht="31" customHeight="1" spans="1:13">
      <c r="A37" s="16">
        <v>34</v>
      </c>
      <c r="B37" s="28" t="s">
        <v>96</v>
      </c>
      <c r="C37" s="28" t="s">
        <v>97</v>
      </c>
      <c r="D37" s="28" t="s">
        <v>94</v>
      </c>
      <c r="E37" s="28" t="s">
        <v>95</v>
      </c>
      <c r="F37" s="17">
        <v>206.95</v>
      </c>
      <c r="G37" s="18">
        <f t="shared" si="3"/>
        <v>68.98</v>
      </c>
      <c r="H37" s="19">
        <f t="shared" si="4"/>
        <v>41.388</v>
      </c>
      <c r="I37" s="23">
        <v>81</v>
      </c>
      <c r="J37" s="19">
        <f t="shared" si="6"/>
        <v>32.4</v>
      </c>
      <c r="K37" s="24">
        <f t="shared" si="5"/>
        <v>73.788</v>
      </c>
      <c r="L37" s="17">
        <v>2</v>
      </c>
      <c r="M37" s="17"/>
    </row>
    <row r="38" ht="31" customHeight="1" spans="1:13">
      <c r="A38" s="16">
        <v>35</v>
      </c>
      <c r="B38" s="28" t="s">
        <v>98</v>
      </c>
      <c r="C38" s="28" t="s">
        <v>99</v>
      </c>
      <c r="D38" s="28" t="s">
        <v>94</v>
      </c>
      <c r="E38" s="28" t="s">
        <v>95</v>
      </c>
      <c r="F38" s="17">
        <v>213.55</v>
      </c>
      <c r="G38" s="18">
        <f t="shared" si="3"/>
        <v>71.18</v>
      </c>
      <c r="H38" s="19">
        <f t="shared" si="4"/>
        <v>42.708</v>
      </c>
      <c r="I38" s="23" t="s">
        <v>30</v>
      </c>
      <c r="J38" s="19">
        <v>0</v>
      </c>
      <c r="K38" s="24">
        <f t="shared" si="5"/>
        <v>42.708</v>
      </c>
      <c r="L38" s="17">
        <v>3</v>
      </c>
      <c r="M38" s="17"/>
    </row>
    <row r="39" ht="31" customHeight="1" spans="1:13">
      <c r="A39" s="16">
        <v>36</v>
      </c>
      <c r="B39" s="28" t="s">
        <v>100</v>
      </c>
      <c r="C39" s="28" t="s">
        <v>101</v>
      </c>
      <c r="D39" s="28" t="s">
        <v>102</v>
      </c>
      <c r="E39" s="28" t="s">
        <v>103</v>
      </c>
      <c r="F39" s="17">
        <v>203.62</v>
      </c>
      <c r="G39" s="18">
        <f t="shared" si="3"/>
        <v>67.87</v>
      </c>
      <c r="H39" s="19">
        <f t="shared" si="4"/>
        <v>40.722</v>
      </c>
      <c r="I39" s="23">
        <v>84.2</v>
      </c>
      <c r="J39" s="19">
        <f>I39*0.4</f>
        <v>33.68</v>
      </c>
      <c r="K39" s="24">
        <f t="shared" si="5"/>
        <v>74.402</v>
      </c>
      <c r="L39" s="17">
        <v>1</v>
      </c>
      <c r="M39" s="17" t="s">
        <v>19</v>
      </c>
    </row>
    <row r="40" ht="31" customHeight="1" spans="1:13">
      <c r="A40" s="16">
        <v>37</v>
      </c>
      <c r="B40" s="28" t="s">
        <v>104</v>
      </c>
      <c r="C40" s="28" t="s">
        <v>105</v>
      </c>
      <c r="D40" s="28" t="s">
        <v>102</v>
      </c>
      <c r="E40" s="28" t="s">
        <v>103</v>
      </c>
      <c r="F40" s="17">
        <v>212.72</v>
      </c>
      <c r="G40" s="18">
        <f t="shared" si="3"/>
        <v>70.91</v>
      </c>
      <c r="H40" s="19">
        <f t="shared" si="4"/>
        <v>42.546</v>
      </c>
      <c r="I40" s="23">
        <v>79.6</v>
      </c>
      <c r="J40" s="19">
        <f>I40*0.4</f>
        <v>31.84</v>
      </c>
      <c r="K40" s="24">
        <f t="shared" si="5"/>
        <v>74.386</v>
      </c>
      <c r="L40" s="17">
        <v>2</v>
      </c>
      <c r="M40" s="17"/>
    </row>
    <row r="41" ht="31" customHeight="1" spans="1:13">
      <c r="A41" s="16">
        <v>38</v>
      </c>
      <c r="B41" s="28" t="s">
        <v>106</v>
      </c>
      <c r="C41" s="28" t="s">
        <v>107</v>
      </c>
      <c r="D41" s="28" t="s">
        <v>102</v>
      </c>
      <c r="E41" s="28" t="s">
        <v>103</v>
      </c>
      <c r="F41" s="18">
        <v>204</v>
      </c>
      <c r="G41" s="18">
        <f t="shared" si="3"/>
        <v>68</v>
      </c>
      <c r="H41" s="19">
        <f t="shared" si="4"/>
        <v>40.8</v>
      </c>
      <c r="I41" s="23">
        <v>79</v>
      </c>
      <c r="J41" s="19">
        <f>I41*0.4</f>
        <v>31.6</v>
      </c>
      <c r="K41" s="24">
        <f t="shared" si="5"/>
        <v>72.4</v>
      </c>
      <c r="L41" s="17">
        <v>3</v>
      </c>
      <c r="M41" s="17"/>
    </row>
    <row r="42" ht="31" customHeight="1" spans="1:13">
      <c r="A42" s="16">
        <v>39</v>
      </c>
      <c r="B42" s="28" t="s">
        <v>108</v>
      </c>
      <c r="C42" s="28" t="s">
        <v>109</v>
      </c>
      <c r="D42" s="28" t="s">
        <v>110</v>
      </c>
      <c r="E42" s="28" t="s">
        <v>111</v>
      </c>
      <c r="F42" s="17">
        <v>221.04</v>
      </c>
      <c r="G42" s="18">
        <f t="shared" ref="G37:G80" si="7">ROUND(F42/3,2)</f>
        <v>73.68</v>
      </c>
      <c r="H42" s="19">
        <f t="shared" ref="H37:H80" si="8">G42*0.6</f>
        <v>44.208</v>
      </c>
      <c r="I42" s="23">
        <v>87.8</v>
      </c>
      <c r="J42" s="19">
        <f t="shared" ref="J37:J79" si="9">I42*0.4</f>
        <v>35.12</v>
      </c>
      <c r="K42" s="24">
        <f t="shared" ref="K37:K80" si="10">H42+J42</f>
        <v>79.328</v>
      </c>
      <c r="L42" s="17">
        <v>1</v>
      </c>
      <c r="M42" s="17" t="s">
        <v>19</v>
      </c>
    </row>
    <row r="43" ht="31" customHeight="1" spans="1:13">
      <c r="A43" s="16">
        <v>40</v>
      </c>
      <c r="B43" s="28" t="s">
        <v>112</v>
      </c>
      <c r="C43" s="28" t="s">
        <v>113</v>
      </c>
      <c r="D43" s="28" t="s">
        <v>110</v>
      </c>
      <c r="E43" s="28" t="s">
        <v>111</v>
      </c>
      <c r="F43" s="17">
        <v>218.08</v>
      </c>
      <c r="G43" s="18">
        <f t="shared" si="7"/>
        <v>72.69</v>
      </c>
      <c r="H43" s="19">
        <f t="shared" si="8"/>
        <v>43.614</v>
      </c>
      <c r="I43" s="23">
        <v>77.6</v>
      </c>
      <c r="J43" s="19">
        <f t="shared" si="9"/>
        <v>31.04</v>
      </c>
      <c r="K43" s="24">
        <f t="shared" si="10"/>
        <v>74.654</v>
      </c>
      <c r="L43" s="17">
        <v>2</v>
      </c>
      <c r="M43" s="17" t="s">
        <v>19</v>
      </c>
    </row>
    <row r="44" ht="31" customHeight="1" spans="1:13">
      <c r="A44" s="16">
        <v>41</v>
      </c>
      <c r="B44" s="28" t="s">
        <v>114</v>
      </c>
      <c r="C44" s="28" t="s">
        <v>115</v>
      </c>
      <c r="D44" s="28" t="s">
        <v>110</v>
      </c>
      <c r="E44" s="28" t="s">
        <v>111</v>
      </c>
      <c r="F44" s="17">
        <v>212.64</v>
      </c>
      <c r="G44" s="18">
        <f t="shared" si="7"/>
        <v>70.88</v>
      </c>
      <c r="H44" s="19">
        <f t="shared" si="8"/>
        <v>42.528</v>
      </c>
      <c r="I44" s="23">
        <v>79.6</v>
      </c>
      <c r="J44" s="19">
        <f t="shared" si="9"/>
        <v>31.84</v>
      </c>
      <c r="K44" s="24">
        <f t="shared" si="10"/>
        <v>74.368</v>
      </c>
      <c r="L44" s="17">
        <v>3</v>
      </c>
      <c r="M44" s="17" t="s">
        <v>19</v>
      </c>
    </row>
    <row r="45" ht="31" customHeight="1" spans="1:13">
      <c r="A45" s="16">
        <v>42</v>
      </c>
      <c r="B45" s="28" t="s">
        <v>116</v>
      </c>
      <c r="C45" s="28" t="s">
        <v>117</v>
      </c>
      <c r="D45" s="28" t="s">
        <v>110</v>
      </c>
      <c r="E45" s="28" t="s">
        <v>111</v>
      </c>
      <c r="F45" s="17">
        <v>218.21</v>
      </c>
      <c r="G45" s="18">
        <f t="shared" si="7"/>
        <v>72.74</v>
      </c>
      <c r="H45" s="19">
        <f t="shared" si="8"/>
        <v>43.644</v>
      </c>
      <c r="I45" s="23">
        <v>76</v>
      </c>
      <c r="J45" s="19">
        <f t="shared" si="9"/>
        <v>30.4</v>
      </c>
      <c r="K45" s="24">
        <f t="shared" si="10"/>
        <v>74.044</v>
      </c>
      <c r="L45" s="17">
        <v>4</v>
      </c>
      <c r="M45" s="17"/>
    </row>
    <row r="46" ht="31" customHeight="1" spans="1:13">
      <c r="A46" s="16">
        <v>43</v>
      </c>
      <c r="B46" s="28" t="s">
        <v>118</v>
      </c>
      <c r="C46" s="28" t="s">
        <v>119</v>
      </c>
      <c r="D46" s="28" t="s">
        <v>110</v>
      </c>
      <c r="E46" s="28" t="s">
        <v>111</v>
      </c>
      <c r="F46" s="17">
        <v>217.51</v>
      </c>
      <c r="G46" s="18">
        <f t="shared" si="7"/>
        <v>72.5</v>
      </c>
      <c r="H46" s="19">
        <f t="shared" si="8"/>
        <v>43.5</v>
      </c>
      <c r="I46" s="23">
        <v>76.2</v>
      </c>
      <c r="J46" s="19">
        <f t="shared" si="9"/>
        <v>30.48</v>
      </c>
      <c r="K46" s="24">
        <f t="shared" si="10"/>
        <v>73.98</v>
      </c>
      <c r="L46" s="17">
        <v>5</v>
      </c>
      <c r="M46" s="17"/>
    </row>
    <row r="47" ht="31" customHeight="1" spans="1:13">
      <c r="A47" s="16">
        <v>44</v>
      </c>
      <c r="B47" s="28" t="s">
        <v>120</v>
      </c>
      <c r="C47" s="28" t="s">
        <v>121</v>
      </c>
      <c r="D47" s="28" t="s">
        <v>110</v>
      </c>
      <c r="E47" s="28" t="s">
        <v>111</v>
      </c>
      <c r="F47" s="17">
        <v>218.61</v>
      </c>
      <c r="G47" s="18">
        <f t="shared" si="7"/>
        <v>72.87</v>
      </c>
      <c r="H47" s="19">
        <f t="shared" si="8"/>
        <v>43.722</v>
      </c>
      <c r="I47" s="23">
        <v>74.2</v>
      </c>
      <c r="J47" s="19">
        <f t="shared" si="9"/>
        <v>29.68</v>
      </c>
      <c r="K47" s="24">
        <f t="shared" si="10"/>
        <v>73.402</v>
      </c>
      <c r="L47" s="17">
        <v>6</v>
      </c>
      <c r="M47" s="17"/>
    </row>
    <row r="48" ht="31" customHeight="1" spans="1:13">
      <c r="A48" s="16">
        <v>45</v>
      </c>
      <c r="B48" s="28" t="s">
        <v>122</v>
      </c>
      <c r="C48" s="28" t="s">
        <v>123</v>
      </c>
      <c r="D48" s="28" t="s">
        <v>110</v>
      </c>
      <c r="E48" s="28" t="s">
        <v>111</v>
      </c>
      <c r="F48" s="17">
        <v>217.76</v>
      </c>
      <c r="G48" s="18">
        <f t="shared" si="7"/>
        <v>72.59</v>
      </c>
      <c r="H48" s="19">
        <f t="shared" si="8"/>
        <v>43.554</v>
      </c>
      <c r="I48" s="23">
        <v>73.4</v>
      </c>
      <c r="J48" s="19">
        <f t="shared" si="9"/>
        <v>29.36</v>
      </c>
      <c r="K48" s="24">
        <f t="shared" si="10"/>
        <v>72.914</v>
      </c>
      <c r="L48" s="17">
        <v>7</v>
      </c>
      <c r="M48" s="17"/>
    </row>
    <row r="49" ht="31" customHeight="1" spans="1:13">
      <c r="A49" s="16">
        <v>46</v>
      </c>
      <c r="B49" s="28" t="s">
        <v>124</v>
      </c>
      <c r="C49" s="28" t="s">
        <v>125</v>
      </c>
      <c r="D49" s="28" t="s">
        <v>110</v>
      </c>
      <c r="E49" s="28" t="s">
        <v>111</v>
      </c>
      <c r="F49" s="17">
        <v>216.13</v>
      </c>
      <c r="G49" s="18">
        <f t="shared" si="7"/>
        <v>72.04</v>
      </c>
      <c r="H49" s="19">
        <f t="shared" si="8"/>
        <v>43.224</v>
      </c>
      <c r="I49" s="23">
        <v>72.8</v>
      </c>
      <c r="J49" s="19">
        <f t="shared" si="9"/>
        <v>29.12</v>
      </c>
      <c r="K49" s="24">
        <f t="shared" si="10"/>
        <v>72.344</v>
      </c>
      <c r="L49" s="17">
        <v>8</v>
      </c>
      <c r="M49" s="17"/>
    </row>
    <row r="50" ht="31" customHeight="1" spans="1:13">
      <c r="A50" s="16">
        <v>47</v>
      </c>
      <c r="B50" s="28" t="s">
        <v>126</v>
      </c>
      <c r="C50" s="28" t="s">
        <v>127</v>
      </c>
      <c r="D50" s="28" t="s">
        <v>110</v>
      </c>
      <c r="E50" s="28" t="s">
        <v>111</v>
      </c>
      <c r="F50" s="17">
        <v>218.87</v>
      </c>
      <c r="G50" s="18">
        <f t="shared" si="7"/>
        <v>72.96</v>
      </c>
      <c r="H50" s="19">
        <f t="shared" si="8"/>
        <v>43.776</v>
      </c>
      <c r="I50" s="23">
        <v>70.6</v>
      </c>
      <c r="J50" s="19">
        <f t="shared" si="9"/>
        <v>28.24</v>
      </c>
      <c r="K50" s="24">
        <f t="shared" si="10"/>
        <v>72.016</v>
      </c>
      <c r="L50" s="17">
        <v>9</v>
      </c>
      <c r="M50" s="17"/>
    </row>
    <row r="51" ht="31" customHeight="1" spans="1:13">
      <c r="A51" s="16">
        <v>48</v>
      </c>
      <c r="B51" s="28" t="s">
        <v>128</v>
      </c>
      <c r="C51" s="28" t="s">
        <v>129</v>
      </c>
      <c r="D51" s="28" t="s">
        <v>110</v>
      </c>
      <c r="E51" s="28" t="s">
        <v>130</v>
      </c>
      <c r="F51" s="17">
        <v>219.15</v>
      </c>
      <c r="G51" s="18">
        <f t="shared" si="7"/>
        <v>73.05</v>
      </c>
      <c r="H51" s="19">
        <f t="shared" si="8"/>
        <v>43.83</v>
      </c>
      <c r="I51" s="23">
        <v>82</v>
      </c>
      <c r="J51" s="19">
        <f t="shared" si="9"/>
        <v>32.8</v>
      </c>
      <c r="K51" s="24">
        <f t="shared" si="10"/>
        <v>76.63</v>
      </c>
      <c r="L51" s="17">
        <v>1</v>
      </c>
      <c r="M51" s="17" t="s">
        <v>19</v>
      </c>
    </row>
    <row r="52" ht="31" customHeight="1" spans="1:13">
      <c r="A52" s="16">
        <v>49</v>
      </c>
      <c r="B52" s="28" t="s">
        <v>131</v>
      </c>
      <c r="C52" s="28" t="s">
        <v>132</v>
      </c>
      <c r="D52" s="28" t="s">
        <v>110</v>
      </c>
      <c r="E52" s="28" t="s">
        <v>130</v>
      </c>
      <c r="F52" s="17">
        <v>208.49</v>
      </c>
      <c r="G52" s="18">
        <f t="shared" si="7"/>
        <v>69.5</v>
      </c>
      <c r="H52" s="19">
        <f t="shared" si="8"/>
        <v>41.7</v>
      </c>
      <c r="I52" s="23">
        <v>83.2</v>
      </c>
      <c r="J52" s="19">
        <f t="shared" si="9"/>
        <v>33.28</v>
      </c>
      <c r="K52" s="24">
        <f t="shared" si="10"/>
        <v>74.98</v>
      </c>
      <c r="L52" s="17">
        <v>2</v>
      </c>
      <c r="M52" s="17"/>
    </row>
    <row r="53" ht="31" customHeight="1" spans="1:13">
      <c r="A53" s="16">
        <v>50</v>
      </c>
      <c r="B53" s="28" t="s">
        <v>133</v>
      </c>
      <c r="C53" s="28" t="s">
        <v>134</v>
      </c>
      <c r="D53" s="28" t="s">
        <v>110</v>
      </c>
      <c r="E53" s="28" t="s">
        <v>130</v>
      </c>
      <c r="F53" s="17">
        <v>218.21</v>
      </c>
      <c r="G53" s="18">
        <f t="shared" si="7"/>
        <v>72.74</v>
      </c>
      <c r="H53" s="19">
        <f t="shared" si="8"/>
        <v>43.644</v>
      </c>
      <c r="I53" s="23">
        <v>76.4</v>
      </c>
      <c r="J53" s="19">
        <f t="shared" si="9"/>
        <v>30.56</v>
      </c>
      <c r="K53" s="24">
        <f t="shared" si="10"/>
        <v>74.204</v>
      </c>
      <c r="L53" s="17">
        <v>3</v>
      </c>
      <c r="M53" s="17"/>
    </row>
    <row r="54" ht="31" customHeight="1" spans="1:13">
      <c r="A54" s="16">
        <v>51</v>
      </c>
      <c r="B54" s="28" t="s">
        <v>135</v>
      </c>
      <c r="C54" s="28" t="s">
        <v>136</v>
      </c>
      <c r="D54" s="28" t="s">
        <v>110</v>
      </c>
      <c r="E54" s="28" t="s">
        <v>137</v>
      </c>
      <c r="F54" s="17">
        <v>212.25</v>
      </c>
      <c r="G54" s="18">
        <f t="shared" si="7"/>
        <v>70.75</v>
      </c>
      <c r="H54" s="19">
        <f t="shared" si="8"/>
        <v>42.45</v>
      </c>
      <c r="I54" s="23">
        <v>88.2</v>
      </c>
      <c r="J54" s="19">
        <f t="shared" si="9"/>
        <v>35.28</v>
      </c>
      <c r="K54" s="24">
        <f t="shared" si="10"/>
        <v>77.73</v>
      </c>
      <c r="L54" s="17">
        <v>1</v>
      </c>
      <c r="M54" s="17" t="s">
        <v>19</v>
      </c>
    </row>
    <row r="55" ht="31" customHeight="1" spans="1:13">
      <c r="A55" s="16">
        <v>52</v>
      </c>
      <c r="B55" s="28" t="s">
        <v>138</v>
      </c>
      <c r="C55" s="28" t="s">
        <v>139</v>
      </c>
      <c r="D55" s="28" t="s">
        <v>110</v>
      </c>
      <c r="E55" s="28" t="s">
        <v>137</v>
      </c>
      <c r="F55" s="17">
        <v>219.56</v>
      </c>
      <c r="G55" s="18">
        <f t="shared" si="7"/>
        <v>73.19</v>
      </c>
      <c r="H55" s="19">
        <f t="shared" si="8"/>
        <v>43.914</v>
      </c>
      <c r="I55" s="23">
        <v>79.6</v>
      </c>
      <c r="J55" s="19">
        <f t="shared" si="9"/>
        <v>31.84</v>
      </c>
      <c r="K55" s="24">
        <f t="shared" si="10"/>
        <v>75.754</v>
      </c>
      <c r="L55" s="17">
        <v>2</v>
      </c>
      <c r="M55" s="17"/>
    </row>
    <row r="56" ht="31" customHeight="1" spans="1:13">
      <c r="A56" s="16">
        <v>53</v>
      </c>
      <c r="B56" s="28" t="s">
        <v>140</v>
      </c>
      <c r="C56" s="28" t="s">
        <v>141</v>
      </c>
      <c r="D56" s="28" t="s">
        <v>110</v>
      </c>
      <c r="E56" s="28" t="s">
        <v>137</v>
      </c>
      <c r="F56" s="17">
        <v>208.59</v>
      </c>
      <c r="G56" s="18">
        <f t="shared" si="7"/>
        <v>69.53</v>
      </c>
      <c r="H56" s="19">
        <f t="shared" si="8"/>
        <v>41.718</v>
      </c>
      <c r="I56" s="23">
        <v>77.8</v>
      </c>
      <c r="J56" s="19">
        <f t="shared" si="9"/>
        <v>31.12</v>
      </c>
      <c r="K56" s="24">
        <f t="shared" si="10"/>
        <v>72.838</v>
      </c>
      <c r="L56" s="17">
        <v>3</v>
      </c>
      <c r="M56" s="17"/>
    </row>
    <row r="57" ht="31" customHeight="1" spans="1:13">
      <c r="A57" s="16">
        <v>54</v>
      </c>
      <c r="B57" s="28" t="s">
        <v>142</v>
      </c>
      <c r="C57" s="28" t="s">
        <v>143</v>
      </c>
      <c r="D57" s="28" t="s">
        <v>110</v>
      </c>
      <c r="E57" s="28" t="s">
        <v>144</v>
      </c>
      <c r="F57" s="17">
        <v>229.83</v>
      </c>
      <c r="G57" s="18">
        <f t="shared" si="7"/>
        <v>76.61</v>
      </c>
      <c r="H57" s="19">
        <f t="shared" si="8"/>
        <v>45.966</v>
      </c>
      <c r="I57" s="23">
        <v>80.6</v>
      </c>
      <c r="J57" s="19">
        <f t="shared" si="9"/>
        <v>32.24</v>
      </c>
      <c r="K57" s="24">
        <f t="shared" si="10"/>
        <v>78.206</v>
      </c>
      <c r="L57" s="17">
        <v>1</v>
      </c>
      <c r="M57" s="17" t="s">
        <v>19</v>
      </c>
    </row>
    <row r="58" ht="31" customHeight="1" spans="1:13">
      <c r="A58" s="16">
        <v>55</v>
      </c>
      <c r="B58" s="28" t="s">
        <v>145</v>
      </c>
      <c r="C58" s="28" t="s">
        <v>146</v>
      </c>
      <c r="D58" s="28" t="s">
        <v>110</v>
      </c>
      <c r="E58" s="28" t="s">
        <v>144</v>
      </c>
      <c r="F58" s="17">
        <v>209.73</v>
      </c>
      <c r="G58" s="18">
        <f t="shared" si="7"/>
        <v>69.91</v>
      </c>
      <c r="H58" s="19">
        <f t="shared" si="8"/>
        <v>41.946</v>
      </c>
      <c r="I58" s="23">
        <v>72.8</v>
      </c>
      <c r="J58" s="19">
        <f t="shared" si="9"/>
        <v>29.12</v>
      </c>
      <c r="K58" s="24">
        <f t="shared" si="10"/>
        <v>71.066</v>
      </c>
      <c r="L58" s="17">
        <v>2</v>
      </c>
      <c r="M58" s="17"/>
    </row>
    <row r="59" ht="31" customHeight="1" spans="1:13">
      <c r="A59" s="16">
        <v>56</v>
      </c>
      <c r="B59" s="28" t="s">
        <v>147</v>
      </c>
      <c r="C59" s="28" t="s">
        <v>148</v>
      </c>
      <c r="D59" s="28" t="s">
        <v>110</v>
      </c>
      <c r="E59" s="28" t="s">
        <v>144</v>
      </c>
      <c r="F59" s="17">
        <v>215.21</v>
      </c>
      <c r="G59" s="18">
        <f t="shared" si="7"/>
        <v>71.74</v>
      </c>
      <c r="H59" s="19">
        <f t="shared" si="8"/>
        <v>43.044</v>
      </c>
      <c r="I59" s="23" t="s">
        <v>30</v>
      </c>
      <c r="J59" s="19">
        <v>0</v>
      </c>
      <c r="K59" s="24">
        <f t="shared" si="10"/>
        <v>43.044</v>
      </c>
      <c r="L59" s="17">
        <v>3</v>
      </c>
      <c r="M59" s="17"/>
    </row>
    <row r="60" ht="31" customHeight="1" spans="1:13">
      <c r="A60" s="16">
        <v>57</v>
      </c>
      <c r="B60" s="28" t="s">
        <v>149</v>
      </c>
      <c r="C60" s="28" t="s">
        <v>150</v>
      </c>
      <c r="D60" s="28" t="s">
        <v>110</v>
      </c>
      <c r="E60" s="28" t="s">
        <v>151</v>
      </c>
      <c r="F60" s="17">
        <v>205.64</v>
      </c>
      <c r="G60" s="18">
        <f t="shared" si="7"/>
        <v>68.55</v>
      </c>
      <c r="H60" s="19">
        <f t="shared" si="8"/>
        <v>41.13</v>
      </c>
      <c r="I60" s="23">
        <v>75.8</v>
      </c>
      <c r="J60" s="19">
        <f t="shared" si="9"/>
        <v>30.32</v>
      </c>
      <c r="K60" s="24">
        <f t="shared" si="10"/>
        <v>71.45</v>
      </c>
      <c r="L60" s="17">
        <v>1</v>
      </c>
      <c r="M60" s="17" t="s">
        <v>19</v>
      </c>
    </row>
    <row r="61" ht="31" customHeight="1" spans="1:13">
      <c r="A61" s="16">
        <v>58</v>
      </c>
      <c r="B61" s="28" t="s">
        <v>152</v>
      </c>
      <c r="C61" s="28" t="s">
        <v>153</v>
      </c>
      <c r="D61" s="28" t="s">
        <v>110</v>
      </c>
      <c r="E61" s="28" t="s">
        <v>151</v>
      </c>
      <c r="F61" s="17">
        <v>205.36</v>
      </c>
      <c r="G61" s="18">
        <f t="shared" si="7"/>
        <v>68.45</v>
      </c>
      <c r="H61" s="19">
        <f t="shared" si="8"/>
        <v>41.07</v>
      </c>
      <c r="I61" s="23">
        <v>75.8</v>
      </c>
      <c r="J61" s="19">
        <f t="shared" si="9"/>
        <v>30.32</v>
      </c>
      <c r="K61" s="24">
        <f t="shared" si="10"/>
        <v>71.39</v>
      </c>
      <c r="L61" s="17">
        <v>2</v>
      </c>
      <c r="M61" s="17"/>
    </row>
    <row r="62" ht="31" customHeight="1" spans="1:13">
      <c r="A62" s="16">
        <v>59</v>
      </c>
      <c r="B62" s="28" t="s">
        <v>154</v>
      </c>
      <c r="C62" s="28" t="s">
        <v>155</v>
      </c>
      <c r="D62" s="28" t="s">
        <v>110</v>
      </c>
      <c r="E62" s="28" t="s">
        <v>151</v>
      </c>
      <c r="F62" s="17">
        <v>205.56</v>
      </c>
      <c r="G62" s="18">
        <f t="shared" si="7"/>
        <v>68.52</v>
      </c>
      <c r="H62" s="19">
        <f t="shared" si="8"/>
        <v>41.112</v>
      </c>
      <c r="I62" s="23">
        <v>72.8</v>
      </c>
      <c r="J62" s="19">
        <f t="shared" si="9"/>
        <v>29.12</v>
      </c>
      <c r="K62" s="24">
        <f t="shared" si="10"/>
        <v>70.232</v>
      </c>
      <c r="L62" s="17">
        <v>3</v>
      </c>
      <c r="M62" s="17"/>
    </row>
    <row r="63" ht="31" customHeight="1" spans="1:13">
      <c r="A63" s="16">
        <v>60</v>
      </c>
      <c r="B63" s="28" t="s">
        <v>156</v>
      </c>
      <c r="C63" s="28" t="s">
        <v>157</v>
      </c>
      <c r="D63" s="28" t="s">
        <v>110</v>
      </c>
      <c r="E63" s="28" t="s">
        <v>158</v>
      </c>
      <c r="F63" s="17">
        <v>223.03</v>
      </c>
      <c r="G63" s="18">
        <f t="shared" si="7"/>
        <v>74.34</v>
      </c>
      <c r="H63" s="19">
        <f t="shared" si="8"/>
        <v>44.604</v>
      </c>
      <c r="I63" s="23">
        <v>79</v>
      </c>
      <c r="J63" s="19">
        <f t="shared" si="9"/>
        <v>31.6</v>
      </c>
      <c r="K63" s="24">
        <f t="shared" si="10"/>
        <v>76.204</v>
      </c>
      <c r="L63" s="17">
        <v>1</v>
      </c>
      <c r="M63" s="17" t="s">
        <v>19</v>
      </c>
    </row>
    <row r="64" ht="31" customHeight="1" spans="1:13">
      <c r="A64" s="16">
        <v>61</v>
      </c>
      <c r="B64" s="28" t="s">
        <v>159</v>
      </c>
      <c r="C64" s="28" t="s">
        <v>160</v>
      </c>
      <c r="D64" s="28" t="s">
        <v>110</v>
      </c>
      <c r="E64" s="28" t="s">
        <v>158</v>
      </c>
      <c r="F64" s="17">
        <v>216.85</v>
      </c>
      <c r="G64" s="18">
        <f t="shared" si="7"/>
        <v>72.28</v>
      </c>
      <c r="H64" s="19">
        <f t="shared" si="8"/>
        <v>43.368</v>
      </c>
      <c r="I64" s="23">
        <v>81.6</v>
      </c>
      <c r="J64" s="19">
        <f t="shared" si="9"/>
        <v>32.64</v>
      </c>
      <c r="K64" s="24">
        <f t="shared" si="10"/>
        <v>76.008</v>
      </c>
      <c r="L64" s="17">
        <v>2</v>
      </c>
      <c r="M64" s="17" t="s">
        <v>19</v>
      </c>
    </row>
    <row r="65" ht="31" customHeight="1" spans="1:13">
      <c r="A65" s="16">
        <v>62</v>
      </c>
      <c r="B65" s="28" t="s">
        <v>161</v>
      </c>
      <c r="C65" s="28" t="s">
        <v>162</v>
      </c>
      <c r="D65" s="28" t="s">
        <v>110</v>
      </c>
      <c r="E65" s="28" t="s">
        <v>158</v>
      </c>
      <c r="F65" s="17">
        <v>216.78</v>
      </c>
      <c r="G65" s="18">
        <f t="shared" si="7"/>
        <v>72.26</v>
      </c>
      <c r="H65" s="19">
        <f t="shared" si="8"/>
        <v>43.356</v>
      </c>
      <c r="I65" s="23">
        <v>78.4</v>
      </c>
      <c r="J65" s="19">
        <f t="shared" si="9"/>
        <v>31.36</v>
      </c>
      <c r="K65" s="24">
        <f t="shared" si="10"/>
        <v>74.716</v>
      </c>
      <c r="L65" s="17">
        <v>3</v>
      </c>
      <c r="M65" s="17"/>
    </row>
    <row r="66" ht="31" customHeight="1" spans="1:13">
      <c r="A66" s="16">
        <v>63</v>
      </c>
      <c r="B66" s="28" t="s">
        <v>163</v>
      </c>
      <c r="C66" s="28" t="s">
        <v>164</v>
      </c>
      <c r="D66" s="28" t="s">
        <v>110</v>
      </c>
      <c r="E66" s="28" t="s">
        <v>158</v>
      </c>
      <c r="F66" s="17">
        <v>212.34</v>
      </c>
      <c r="G66" s="18">
        <f t="shared" si="7"/>
        <v>70.78</v>
      </c>
      <c r="H66" s="19">
        <f t="shared" si="8"/>
        <v>42.468</v>
      </c>
      <c r="I66" s="23">
        <v>80.4</v>
      </c>
      <c r="J66" s="19">
        <f t="shared" si="9"/>
        <v>32.16</v>
      </c>
      <c r="K66" s="24">
        <f t="shared" si="10"/>
        <v>74.628</v>
      </c>
      <c r="L66" s="17">
        <v>4</v>
      </c>
      <c r="M66" s="17"/>
    </row>
    <row r="67" ht="31" customHeight="1" spans="1:13">
      <c r="A67" s="16">
        <v>64</v>
      </c>
      <c r="B67" s="28" t="s">
        <v>165</v>
      </c>
      <c r="C67" s="28" t="s">
        <v>166</v>
      </c>
      <c r="D67" s="28" t="s">
        <v>110</v>
      </c>
      <c r="E67" s="28" t="s">
        <v>158</v>
      </c>
      <c r="F67" s="18">
        <v>214.6</v>
      </c>
      <c r="G67" s="18">
        <f t="shared" si="7"/>
        <v>71.53</v>
      </c>
      <c r="H67" s="19">
        <f t="shared" si="8"/>
        <v>42.918</v>
      </c>
      <c r="I67" s="23">
        <v>76.6</v>
      </c>
      <c r="J67" s="19">
        <f t="shared" si="9"/>
        <v>30.64</v>
      </c>
      <c r="K67" s="24">
        <f t="shared" si="10"/>
        <v>73.558</v>
      </c>
      <c r="L67" s="17">
        <v>5</v>
      </c>
      <c r="M67" s="17"/>
    </row>
    <row r="68" ht="31" customHeight="1" spans="1:13">
      <c r="A68" s="16">
        <v>65</v>
      </c>
      <c r="B68" s="28" t="s">
        <v>167</v>
      </c>
      <c r="C68" s="28" t="s">
        <v>168</v>
      </c>
      <c r="D68" s="28" t="s">
        <v>110</v>
      </c>
      <c r="E68" s="28" t="s">
        <v>158</v>
      </c>
      <c r="F68" s="17">
        <v>214.72</v>
      </c>
      <c r="G68" s="18">
        <f t="shared" si="7"/>
        <v>71.57</v>
      </c>
      <c r="H68" s="19">
        <f t="shared" si="8"/>
        <v>42.942</v>
      </c>
      <c r="I68" s="23">
        <v>74</v>
      </c>
      <c r="J68" s="19">
        <f t="shared" si="9"/>
        <v>29.6</v>
      </c>
      <c r="K68" s="24">
        <f t="shared" si="10"/>
        <v>72.542</v>
      </c>
      <c r="L68" s="17">
        <v>6</v>
      </c>
      <c r="M68" s="17"/>
    </row>
    <row r="69" ht="31" customHeight="1" spans="1:13">
      <c r="A69" s="16">
        <v>66</v>
      </c>
      <c r="B69" s="28" t="s">
        <v>169</v>
      </c>
      <c r="C69" s="28" t="s">
        <v>170</v>
      </c>
      <c r="D69" s="28" t="s">
        <v>110</v>
      </c>
      <c r="E69" s="28" t="s">
        <v>171</v>
      </c>
      <c r="F69" s="17">
        <v>221.61</v>
      </c>
      <c r="G69" s="18">
        <f t="shared" si="7"/>
        <v>73.87</v>
      </c>
      <c r="H69" s="19">
        <f t="shared" si="8"/>
        <v>44.322</v>
      </c>
      <c r="I69" s="23">
        <v>81.2</v>
      </c>
      <c r="J69" s="19">
        <f t="shared" si="9"/>
        <v>32.48</v>
      </c>
      <c r="K69" s="24">
        <f t="shared" si="10"/>
        <v>76.802</v>
      </c>
      <c r="L69" s="17">
        <v>1</v>
      </c>
      <c r="M69" s="17" t="s">
        <v>19</v>
      </c>
    </row>
    <row r="70" ht="31" customHeight="1" spans="1:13">
      <c r="A70" s="16">
        <v>67</v>
      </c>
      <c r="B70" s="28" t="s">
        <v>172</v>
      </c>
      <c r="C70" s="28" t="s">
        <v>173</v>
      </c>
      <c r="D70" s="28" t="s">
        <v>110</v>
      </c>
      <c r="E70" s="28" t="s">
        <v>171</v>
      </c>
      <c r="F70" s="17">
        <v>222.15</v>
      </c>
      <c r="G70" s="18">
        <f t="shared" si="7"/>
        <v>74.05</v>
      </c>
      <c r="H70" s="19">
        <f t="shared" si="8"/>
        <v>44.43</v>
      </c>
      <c r="I70" s="23">
        <v>79.8</v>
      </c>
      <c r="J70" s="19">
        <f t="shared" si="9"/>
        <v>31.92</v>
      </c>
      <c r="K70" s="24">
        <f t="shared" si="10"/>
        <v>76.35</v>
      </c>
      <c r="L70" s="17">
        <v>2</v>
      </c>
      <c r="M70" s="17"/>
    </row>
    <row r="71" ht="31" customHeight="1" spans="1:13">
      <c r="A71" s="16">
        <v>68</v>
      </c>
      <c r="B71" s="28" t="s">
        <v>174</v>
      </c>
      <c r="C71" s="28" t="s">
        <v>175</v>
      </c>
      <c r="D71" s="28" t="s">
        <v>110</v>
      </c>
      <c r="E71" s="28" t="s">
        <v>171</v>
      </c>
      <c r="F71" s="17">
        <v>220.79</v>
      </c>
      <c r="G71" s="18">
        <f t="shared" si="7"/>
        <v>73.6</v>
      </c>
      <c r="H71" s="19">
        <f t="shared" si="8"/>
        <v>44.16</v>
      </c>
      <c r="I71" s="23">
        <v>80.2</v>
      </c>
      <c r="J71" s="19">
        <f t="shared" si="9"/>
        <v>32.08</v>
      </c>
      <c r="K71" s="24">
        <f t="shared" si="10"/>
        <v>76.24</v>
      </c>
      <c r="L71" s="17">
        <v>3</v>
      </c>
      <c r="M71" s="17"/>
    </row>
    <row r="72" ht="31" customHeight="1" spans="1:13">
      <c r="A72" s="16">
        <v>69</v>
      </c>
      <c r="B72" s="28" t="s">
        <v>176</v>
      </c>
      <c r="C72" s="28" t="s">
        <v>177</v>
      </c>
      <c r="D72" s="28" t="s">
        <v>178</v>
      </c>
      <c r="E72" s="28" t="s">
        <v>179</v>
      </c>
      <c r="F72" s="17">
        <v>207.18</v>
      </c>
      <c r="G72" s="18">
        <f t="shared" si="7"/>
        <v>69.06</v>
      </c>
      <c r="H72" s="19">
        <f t="shared" si="8"/>
        <v>41.436</v>
      </c>
      <c r="I72" s="23">
        <v>81.6</v>
      </c>
      <c r="J72" s="19">
        <f t="shared" si="9"/>
        <v>32.64</v>
      </c>
      <c r="K72" s="24">
        <f t="shared" si="10"/>
        <v>74.076</v>
      </c>
      <c r="L72" s="17">
        <v>1</v>
      </c>
      <c r="M72" s="17" t="s">
        <v>19</v>
      </c>
    </row>
    <row r="73" ht="31" customHeight="1" spans="1:13">
      <c r="A73" s="16">
        <v>70</v>
      </c>
      <c r="B73" s="28" t="s">
        <v>180</v>
      </c>
      <c r="C73" s="28" t="s">
        <v>181</v>
      </c>
      <c r="D73" s="28" t="s">
        <v>178</v>
      </c>
      <c r="E73" s="28" t="s">
        <v>179</v>
      </c>
      <c r="F73" s="17">
        <v>196.77</v>
      </c>
      <c r="G73" s="18">
        <f t="shared" si="7"/>
        <v>65.59</v>
      </c>
      <c r="H73" s="19">
        <f t="shared" si="8"/>
        <v>39.354</v>
      </c>
      <c r="I73" s="23">
        <v>82.6</v>
      </c>
      <c r="J73" s="19">
        <f t="shared" si="9"/>
        <v>33.04</v>
      </c>
      <c r="K73" s="24">
        <f t="shared" si="10"/>
        <v>72.394</v>
      </c>
      <c r="L73" s="17">
        <v>2</v>
      </c>
      <c r="M73" s="17"/>
    </row>
    <row r="74" ht="31" customHeight="1" spans="1:13">
      <c r="A74" s="16">
        <v>71</v>
      </c>
      <c r="B74" s="28" t="s">
        <v>182</v>
      </c>
      <c r="C74" s="28" t="s">
        <v>183</v>
      </c>
      <c r="D74" s="28" t="s">
        <v>178</v>
      </c>
      <c r="E74" s="28" t="s">
        <v>179</v>
      </c>
      <c r="F74" s="17">
        <v>195.31</v>
      </c>
      <c r="G74" s="18">
        <f t="shared" si="7"/>
        <v>65.1</v>
      </c>
      <c r="H74" s="19">
        <f t="shared" si="8"/>
        <v>39.06</v>
      </c>
      <c r="I74" s="23">
        <v>83.2</v>
      </c>
      <c r="J74" s="19">
        <f t="shared" si="9"/>
        <v>33.28</v>
      </c>
      <c r="K74" s="24">
        <f t="shared" si="10"/>
        <v>72.34</v>
      </c>
      <c r="L74" s="17">
        <v>3</v>
      </c>
      <c r="M74" s="17"/>
    </row>
    <row r="75" ht="31" customHeight="1" spans="1:13">
      <c r="A75" s="16">
        <v>72</v>
      </c>
      <c r="B75" s="28" t="s">
        <v>184</v>
      </c>
      <c r="C75" s="28" t="s">
        <v>185</v>
      </c>
      <c r="D75" s="28" t="s">
        <v>178</v>
      </c>
      <c r="E75" s="28" t="s">
        <v>186</v>
      </c>
      <c r="F75" s="18">
        <v>227.8</v>
      </c>
      <c r="G75" s="18">
        <f t="shared" si="7"/>
        <v>75.93</v>
      </c>
      <c r="H75" s="19">
        <f t="shared" si="8"/>
        <v>45.558</v>
      </c>
      <c r="I75" s="23">
        <v>82.2</v>
      </c>
      <c r="J75" s="19">
        <f t="shared" si="9"/>
        <v>32.88</v>
      </c>
      <c r="K75" s="24">
        <f t="shared" si="10"/>
        <v>78.438</v>
      </c>
      <c r="L75" s="17">
        <v>1</v>
      </c>
      <c r="M75" s="17" t="s">
        <v>19</v>
      </c>
    </row>
    <row r="76" ht="31" customHeight="1" spans="1:13">
      <c r="A76" s="16">
        <v>73</v>
      </c>
      <c r="B76" s="28" t="s">
        <v>187</v>
      </c>
      <c r="C76" s="28" t="s">
        <v>188</v>
      </c>
      <c r="D76" s="28" t="s">
        <v>178</v>
      </c>
      <c r="E76" s="28" t="s">
        <v>186</v>
      </c>
      <c r="F76" s="17">
        <v>222.48</v>
      </c>
      <c r="G76" s="18">
        <f t="shared" si="7"/>
        <v>74.16</v>
      </c>
      <c r="H76" s="19">
        <f t="shared" si="8"/>
        <v>44.496</v>
      </c>
      <c r="I76" s="23">
        <v>81.8</v>
      </c>
      <c r="J76" s="19">
        <f t="shared" si="9"/>
        <v>32.72</v>
      </c>
      <c r="K76" s="24">
        <f t="shared" si="10"/>
        <v>77.216</v>
      </c>
      <c r="L76" s="17">
        <v>2</v>
      </c>
      <c r="M76" s="17"/>
    </row>
    <row r="77" ht="31" customHeight="1" spans="1:13">
      <c r="A77" s="16">
        <v>74</v>
      </c>
      <c r="B77" s="28" t="s">
        <v>189</v>
      </c>
      <c r="C77" s="28" t="s">
        <v>190</v>
      </c>
      <c r="D77" s="28" t="s">
        <v>178</v>
      </c>
      <c r="E77" s="28" t="s">
        <v>186</v>
      </c>
      <c r="F77" s="17">
        <v>220.15</v>
      </c>
      <c r="G77" s="18">
        <f t="shared" si="7"/>
        <v>73.38</v>
      </c>
      <c r="H77" s="19">
        <f t="shared" si="8"/>
        <v>44.028</v>
      </c>
      <c r="I77" s="23">
        <v>82.6</v>
      </c>
      <c r="J77" s="19">
        <f t="shared" si="9"/>
        <v>33.04</v>
      </c>
      <c r="K77" s="24">
        <f t="shared" si="10"/>
        <v>77.068</v>
      </c>
      <c r="L77" s="17">
        <v>3</v>
      </c>
      <c r="M77" s="17"/>
    </row>
    <row r="78" ht="31" customHeight="1" spans="1:13">
      <c r="A78" s="16">
        <v>75</v>
      </c>
      <c r="B78" s="28" t="s">
        <v>191</v>
      </c>
      <c r="C78" s="28" t="s">
        <v>192</v>
      </c>
      <c r="D78" s="28" t="s">
        <v>178</v>
      </c>
      <c r="E78" s="28" t="s">
        <v>193</v>
      </c>
      <c r="F78" s="17">
        <v>228.33</v>
      </c>
      <c r="G78" s="18">
        <f t="shared" si="7"/>
        <v>76.11</v>
      </c>
      <c r="H78" s="19">
        <f t="shared" si="8"/>
        <v>45.666</v>
      </c>
      <c r="I78" s="23">
        <v>85.2</v>
      </c>
      <c r="J78" s="19">
        <f t="shared" si="9"/>
        <v>34.08</v>
      </c>
      <c r="K78" s="24">
        <f t="shared" si="10"/>
        <v>79.746</v>
      </c>
      <c r="L78" s="17">
        <v>1</v>
      </c>
      <c r="M78" s="17" t="s">
        <v>19</v>
      </c>
    </row>
    <row r="79" ht="31" customHeight="1" spans="1:13">
      <c r="A79" s="16">
        <v>76</v>
      </c>
      <c r="B79" s="28" t="s">
        <v>194</v>
      </c>
      <c r="C79" s="28" t="s">
        <v>195</v>
      </c>
      <c r="D79" s="28" t="s">
        <v>178</v>
      </c>
      <c r="E79" s="28" t="s">
        <v>193</v>
      </c>
      <c r="F79" s="17">
        <v>218.69</v>
      </c>
      <c r="G79" s="18">
        <f t="shared" si="7"/>
        <v>72.9</v>
      </c>
      <c r="H79" s="19">
        <f t="shared" si="8"/>
        <v>43.74</v>
      </c>
      <c r="I79" s="23">
        <v>70.6</v>
      </c>
      <c r="J79" s="19">
        <f t="shared" si="9"/>
        <v>28.24</v>
      </c>
      <c r="K79" s="24">
        <f t="shared" si="10"/>
        <v>71.98</v>
      </c>
      <c r="L79" s="17">
        <v>2</v>
      </c>
      <c r="M79" s="17"/>
    </row>
    <row r="80" ht="31" customHeight="1" spans="1:13">
      <c r="A80" s="16">
        <v>77</v>
      </c>
      <c r="B80" s="29" t="s">
        <v>196</v>
      </c>
      <c r="C80" s="29" t="s">
        <v>197</v>
      </c>
      <c r="D80" s="29" t="s">
        <v>178</v>
      </c>
      <c r="E80" s="29" t="s">
        <v>193</v>
      </c>
      <c r="F80" s="17">
        <v>215.44</v>
      </c>
      <c r="G80" s="18">
        <f t="shared" si="7"/>
        <v>71.81</v>
      </c>
      <c r="H80" s="19">
        <f t="shared" si="8"/>
        <v>43.086</v>
      </c>
      <c r="I80" s="23" t="s">
        <v>30</v>
      </c>
      <c r="J80" s="19">
        <v>0</v>
      </c>
      <c r="K80" s="24">
        <f t="shared" si="10"/>
        <v>43.086</v>
      </c>
      <c r="L80" s="17">
        <v>3</v>
      </c>
      <c r="M80" s="17"/>
    </row>
  </sheetData>
  <autoFilter xmlns:etc="http://www.wps.cn/officeDocument/2017/etCustomData" ref="A3:O80" etc:filterBottomFollowUsedRange="0">
    <extLst/>
  </autoFilter>
  <sortState ref="A4:N49">
    <sortCondition ref="E4:E49"/>
    <sortCondition ref="K4:K49" descending="1"/>
  </sortState>
  <mergeCells count="1">
    <mergeCell ref="A2:M2"/>
  </mergeCells>
  <pageMargins left="0.751388888888889" right="0.751388888888889" top="0.786805555555556" bottom="0.786805555555556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2020-12-24T11:18:00Z</dcterms:created>
  <dcterms:modified xsi:type="dcterms:W3CDTF">2026-01-26T02:57:13Z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5E1ACB8BCD97463ABE7249576000746C_13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