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definedNames>
    <definedName name="_xlnm._FilterDatabase" localSheetId="0" hidden="1">Sheet1!$A$3:$N$13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<sst xmlns="http://schemas.openxmlformats.org/spreadsheetml/2006/main" count="64" uniqueCount="46">
  <si>
    <t>附件</t>
  </si>
  <si>
    <t>贵安新区综合行政执法支队2025年面向贵阳贵安公开选聘事业单位人员面试成绩、总成绩及进入体检环节人员名单</t>
  </si>
  <si>
    <t>序号</t>
  </si>
  <si>
    <t>姓名</t>
  </si>
  <si>
    <t>准考证号</t>
  </si>
  <si>
    <t>单位</t>
  </si>
  <si>
    <t>报考岗位代码</t>
  </si>
  <si>
    <t>笔试成绩</t>
  </si>
  <si>
    <t>笔试成绩40%</t>
  </si>
  <si>
    <t>面试成绩</t>
  </si>
  <si>
    <t>面试成绩60%</t>
  </si>
  <si>
    <t>笔试、面试成绩</t>
  </si>
  <si>
    <t>综合排名</t>
  </si>
  <si>
    <t>是否进入体检</t>
  </si>
  <si>
    <t>杨永前</t>
  </si>
  <si>
    <t>202512010114</t>
  </si>
  <si>
    <t>贵安新区综合行政执法支队</t>
  </si>
  <si>
    <t>67.40</t>
  </si>
  <si>
    <t>是</t>
  </si>
  <si>
    <t>宋耀</t>
  </si>
  <si>
    <t>202512010201</t>
  </si>
  <si>
    <t>65.70</t>
  </si>
  <si>
    <t>李涛</t>
  </si>
  <si>
    <t>202512010121</t>
  </si>
  <si>
    <t>80.65</t>
  </si>
  <si>
    <t>林文鹏</t>
  </si>
  <si>
    <t>202512010109</t>
  </si>
  <si>
    <t>72.35</t>
  </si>
  <si>
    <t>王炜</t>
  </si>
  <si>
    <t>202512010123</t>
  </si>
  <si>
    <t>64.50</t>
  </si>
  <si>
    <t>杨阳</t>
  </si>
  <si>
    <t>202512010112</t>
  </si>
  <si>
    <t>68.45</t>
  </si>
  <si>
    <t>车方言</t>
  </si>
  <si>
    <t>202512010110</t>
  </si>
  <si>
    <t>70.20</t>
  </si>
  <si>
    <t>张可红</t>
  </si>
  <si>
    <t>202512010115</t>
  </si>
  <si>
    <t>73.65</t>
  </si>
  <si>
    <t>田新宇</t>
  </si>
  <si>
    <t>202512010108</t>
  </si>
  <si>
    <t>78.10</t>
  </si>
  <si>
    <t>杨光成</t>
  </si>
  <si>
    <t>202512010116</t>
  </si>
  <si>
    <t>73.45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</si>
</sst>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4">
    <font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sz val="10"/>
      <color theme="1"/>
      <name val="宋体"/>
      <charset val="134"/>
      <scheme val="minor"/>
    </font>
    <font>
      <sz val="12"/>
      <color theme="1"/>
      <name val="黑体"/>
      <charset val="134"/>
    </font>
    <font>
      <b/>
      <sz val="12"/>
      <color theme="1"/>
      <name val="宋体"/>
      <charset val="134"/>
    </font>
    <font>
      <b/>
      <sz val="10"/>
      <name val="宋体"/>
      <charset val="134"/>
      <scheme val="minor"/>
    </font>
    <font>
      <b/>
      <sz val="10"/>
      <name val="宋体"/>
      <charset val="134"/>
    </font>
    <font>
      <b/>
      <sz val="10"/>
      <color rgb="FFFF0000"/>
      <name val="宋体"/>
      <charset val="134"/>
    </font>
    <font>
      <b/>
      <sz val="10"/>
      <color theme="1"/>
      <name val="宋体"/>
      <charset val="134"/>
    </font>
    <font>
      <b/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rgb="FF000000"/>
      <name val="宋体"/>
      <charset val="134"/>
    </font>
    <font>
      <sz val="10"/>
      <color rgb="FFFF0000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6" applyNumberFormat="0" applyAlignment="0" applyProtection="0">
      <alignment vertical="center"/>
    </xf>
    <xf numFmtId="0" fontId="23" fillId="4" borderId="7" applyNumberFormat="0" applyAlignment="0" applyProtection="0">
      <alignment vertical="center"/>
    </xf>
    <xf numFmtId="0" fontId="24" fillId="4" borderId="6" applyNumberFormat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>
      <alignment vertical="center"/>
    </xf>
    <xf numFmtId="0" fontId="2" fillId="0" borderId="0" xfId="0" applyFont="1" applyFill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Fill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176" fontId="12" fillId="0" borderId="1" xfId="0" applyNumberFormat="1" applyFont="1" applyFill="1" applyBorder="1" applyAlignment="1">
      <alignment horizontal="center" vertical="center" wrapText="1"/>
    </xf>
    <xf numFmtId="176" fontId="13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面试成绩评定表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3"/>
  <sheetViews>
    <sheetView tabSelected="1" workbookViewId="0">
      <selection activeCell="O9" sqref="O9"/>
    </sheetView>
  </sheetViews>
  <sheetFormatPr defaultColWidth="9" defaultRowHeight="13.5"/>
  <cols>
    <col min="1" max="1" width="5.75" customWidth="1"/>
    <col min="2" max="2" width="9.625" customWidth="1"/>
    <col min="3" max="3" width="17.125" style="5" customWidth="1"/>
    <col min="4" max="4" width="24.5" style="6" customWidth="1"/>
    <col min="5" max="5" width="13" style="7" customWidth="1"/>
    <col min="6" max="6" width="10.375" customWidth="1"/>
    <col min="7" max="7" width="9" customWidth="1"/>
    <col min="8" max="8" width="8.38333333333333" style="8" customWidth="1"/>
    <col min="9" max="9" width="8.38333333333333" customWidth="1"/>
    <col min="10" max="10" width="10.375" customWidth="1"/>
    <col min="11" max="11" width="6" customWidth="1"/>
    <col min="12" max="12" width="6.88333333333333" customWidth="1"/>
  </cols>
  <sheetData>
    <row r="1" ht="14.25" spans="1:14">
      <c r="A1" s="9" t="s">
        <v>0</v>
      </c>
    </row>
    <row r="2" s="1" customFormat="1" ht="25" customHeight="1" spans="1:14">
      <c r="A2" s="10" t="s">
        <v>1</v>
      </c>
      <c r="B2" s="10"/>
      <c r="C2" s="11"/>
      <c r="D2" s="10"/>
      <c r="E2" s="12"/>
      <c r="F2" s="10"/>
      <c r="G2" s="10"/>
      <c r="H2" s="13"/>
      <c r="I2" s="10"/>
      <c r="J2" s="10"/>
      <c r="K2" s="10"/>
      <c r="L2" s="10"/>
    </row>
    <row r="3" s="2" customFormat="1" ht="35" customHeight="1" spans="1:14">
      <c r="A3" s="14" t="s">
        <v>2</v>
      </c>
      <c r="B3" s="15" t="s">
        <v>3</v>
      </c>
      <c r="C3" s="15" t="s">
        <v>4</v>
      </c>
      <c r="D3" s="15" t="s">
        <v>5</v>
      </c>
      <c r="E3" s="15" t="s">
        <v>6</v>
      </c>
      <c r="F3" s="15" t="s">
        <v>7</v>
      </c>
      <c r="G3" s="16" t="s">
        <v>8</v>
      </c>
      <c r="H3" s="17" t="s">
        <v>9</v>
      </c>
      <c r="I3" s="16" t="s">
        <v>10</v>
      </c>
      <c r="J3" s="17" t="s">
        <v>11</v>
      </c>
      <c r="K3" s="17" t="s">
        <v>12</v>
      </c>
      <c r="L3" s="18" t="s">
        <v>13</v>
      </c>
    </row>
    <row r="4" s="2" customFormat="1" ht="30" customHeight="1" spans="1:14">
      <c r="A4" s="19">
        <v>1</v>
      </c>
      <c r="B4" s="20" t="s">
        <v>14</v>
      </c>
      <c r="C4" s="25" t="s">
        <v>15</v>
      </c>
      <c r="D4" s="20" t="s">
        <v>16</v>
      </c>
      <c r="E4" s="20">
        <v>2025100101</v>
      </c>
      <c r="F4" s="25" t="s">
        <v>17</v>
      </c>
      <c r="G4" s="21">
        <f>F4*0.4</f>
        <v>26.96</v>
      </c>
      <c r="H4" s="22">
        <v>77</v>
      </c>
      <c r="I4" s="21">
        <f>H4*0.6</f>
        <v>46.2</v>
      </c>
      <c r="J4" s="23">
        <f t="shared" ref="J4:J13" si="0">G4+I4</f>
        <v>73.16</v>
      </c>
      <c r="K4" s="24">
        <f>IF(E4=E3,K3+1,1)</f>
        <v>1</v>
      </c>
      <c r="L4" s="24" t="s">
        <v>18</v>
      </c>
    </row>
    <row r="5" s="2" customFormat="1" ht="30" customHeight="1" spans="1:14">
      <c r="A5" s="19">
        <v>2</v>
      </c>
      <c r="B5" s="20" t="s">
        <v>19</v>
      </c>
      <c r="C5" s="25" t="s">
        <v>20</v>
      </c>
      <c r="D5" s="20" t="s">
        <v>16</v>
      </c>
      <c r="E5" s="20">
        <v>2025100103</v>
      </c>
      <c r="F5" s="25" t="s">
        <v>21</v>
      </c>
      <c r="G5" s="21">
        <f t="shared" ref="G5:G13" si="1">F5*0.4</f>
        <v>26.28</v>
      </c>
      <c r="H5" s="22">
        <v>79.2</v>
      </c>
      <c r="I5" s="21">
        <f t="shared" ref="I5:I13" si="2">H5*0.6</f>
        <v>47.52</v>
      </c>
      <c r="J5" s="23">
        <f t="shared" si="0"/>
        <v>73.8</v>
      </c>
      <c r="K5" s="24">
        <f>IF(E5=E4,K4+1,1)</f>
        <v>1</v>
      </c>
      <c r="L5" s="24" t="s">
        <v>18</v>
      </c>
    </row>
    <row r="6" s="2" customFormat="1" ht="30" customHeight="1" spans="1:14">
      <c r="A6" s="19">
        <v>3</v>
      </c>
      <c r="B6" s="20" t="s">
        <v>22</v>
      </c>
      <c r="C6" s="25" t="s">
        <v>23</v>
      </c>
      <c r="D6" s="20" t="s">
        <v>16</v>
      </c>
      <c r="E6" s="20">
        <v>2025100104</v>
      </c>
      <c r="F6" s="25" t="s">
        <v>24</v>
      </c>
      <c r="G6" s="21">
        <f t="shared" si="1"/>
        <v>32.26</v>
      </c>
      <c r="H6" s="22">
        <v>82.6</v>
      </c>
      <c r="I6" s="21">
        <f t="shared" si="2"/>
        <v>49.56</v>
      </c>
      <c r="J6" s="23">
        <f t="shared" si="0"/>
        <v>81.82</v>
      </c>
      <c r="K6" s="24">
        <f>IF(E6=E5,K5+1,1)</f>
        <v>1</v>
      </c>
      <c r="L6" s="24" t="s">
        <v>18</v>
      </c>
    </row>
    <row r="7" s="3" customFormat="1" ht="30" customHeight="1" spans="1:14">
      <c r="A7" s="19">
        <v>4</v>
      </c>
      <c r="B7" s="20" t="s">
        <v>25</v>
      </c>
      <c r="C7" s="25" t="s">
        <v>26</v>
      </c>
      <c r="D7" s="20" t="s">
        <v>16</v>
      </c>
      <c r="E7" s="20">
        <v>2025100104</v>
      </c>
      <c r="F7" s="25" t="s">
        <v>27</v>
      </c>
      <c r="G7" s="21">
        <f t="shared" si="1"/>
        <v>28.94</v>
      </c>
      <c r="H7" s="22">
        <v>83.8</v>
      </c>
      <c r="I7" s="21">
        <f t="shared" si="2"/>
        <v>50.28</v>
      </c>
      <c r="J7" s="23">
        <f t="shared" si="0"/>
        <v>79.22</v>
      </c>
      <c r="K7" s="24">
        <f>IF(E7=E6,K6+1,1)</f>
        <v>2</v>
      </c>
      <c r="L7" s="24" t="s">
        <v>18</v>
      </c>
      <c r="M7" s="2"/>
      <c r="N7" s="2"/>
    </row>
    <row r="8" s="3" customFormat="1" ht="30" customHeight="1" spans="1:14">
      <c r="A8" s="19">
        <v>5</v>
      </c>
      <c r="B8" s="20" t="s">
        <v>28</v>
      </c>
      <c r="C8" s="25" t="s">
        <v>29</v>
      </c>
      <c r="D8" s="20" t="s">
        <v>16</v>
      </c>
      <c r="E8" s="20">
        <v>2025100105</v>
      </c>
      <c r="F8" s="25" t="s">
        <v>30</v>
      </c>
      <c r="G8" s="21">
        <f t="shared" si="1"/>
        <v>25.8</v>
      </c>
      <c r="H8" s="22">
        <v>78.6</v>
      </c>
      <c r="I8" s="21">
        <f t="shared" si="2"/>
        <v>47.16</v>
      </c>
      <c r="J8" s="23">
        <f t="shared" si="0"/>
        <v>72.96</v>
      </c>
      <c r="K8" s="24">
        <f>IF(E8=E7,K7+1,1)</f>
        <v>1</v>
      </c>
      <c r="L8" s="24" t="s">
        <v>18</v>
      </c>
      <c r="M8" s="2"/>
      <c r="N8" s="2"/>
    </row>
    <row r="9" s="3" customFormat="1" ht="30" customHeight="1" spans="1:14">
      <c r="A9" s="19">
        <v>6</v>
      </c>
      <c r="B9" s="20" t="s">
        <v>31</v>
      </c>
      <c r="C9" s="25" t="s">
        <v>32</v>
      </c>
      <c r="D9" s="20" t="s">
        <v>16</v>
      </c>
      <c r="E9" s="20">
        <v>2025100106</v>
      </c>
      <c r="F9" s="25" t="s">
        <v>33</v>
      </c>
      <c r="G9" s="21">
        <f>F9*0.4</f>
        <v>27.38</v>
      </c>
      <c r="H9" s="22">
        <v>81</v>
      </c>
      <c r="I9" s="21">
        <f>H9*0.6</f>
        <v>48.6</v>
      </c>
      <c r="J9" s="23">
        <f>G9+I9</f>
        <v>75.98</v>
      </c>
      <c r="K9" s="24">
        <f>IF(E10=E8,K8+1,1)</f>
        <v>1</v>
      </c>
      <c r="L9" s="24" t="s">
        <v>18</v>
      </c>
      <c r="M9" s="2"/>
      <c r="N9" s="2"/>
    </row>
    <row r="10" s="3" customFormat="1" ht="30" customHeight="1" spans="1:14">
      <c r="A10" s="19">
        <v>7</v>
      </c>
      <c r="B10" s="20" t="s">
        <v>34</v>
      </c>
      <c r="C10" s="25" t="s">
        <v>35</v>
      </c>
      <c r="D10" s="20" t="s">
        <v>16</v>
      </c>
      <c r="E10" s="20">
        <v>2025100106</v>
      </c>
      <c r="F10" s="25" t="s">
        <v>36</v>
      </c>
      <c r="G10" s="21">
        <f>F10*0.4</f>
        <v>28.08</v>
      </c>
      <c r="H10" s="22">
        <v>77.8</v>
      </c>
      <c r="I10" s="21">
        <f>H10*0.6</f>
        <v>46.68</v>
      </c>
      <c r="J10" s="23">
        <f>G10+I10</f>
        <v>74.76</v>
      </c>
      <c r="K10" s="24">
        <f>IF(E9=E10,K9+1,1)</f>
        <v>2</v>
      </c>
      <c r="L10" s="24" t="s">
        <v>18</v>
      </c>
      <c r="M10" s="2"/>
      <c r="N10" s="2"/>
    </row>
    <row r="11" s="3" customFormat="1" ht="30" customHeight="1" spans="1:14">
      <c r="A11" s="19">
        <v>8</v>
      </c>
      <c r="B11" s="20" t="s">
        <v>37</v>
      </c>
      <c r="C11" s="25" t="s">
        <v>38</v>
      </c>
      <c r="D11" s="20" t="s">
        <v>16</v>
      </c>
      <c r="E11" s="20">
        <v>2025100107</v>
      </c>
      <c r="F11" s="25" t="s">
        <v>39</v>
      </c>
      <c r="G11" s="21">
        <f t="shared" si="1"/>
        <v>29.46</v>
      </c>
      <c r="H11" s="22">
        <v>72.2</v>
      </c>
      <c r="I11" s="21">
        <f t="shared" si="2"/>
        <v>43.32</v>
      </c>
      <c r="J11" s="23">
        <f t="shared" si="0"/>
        <v>72.78</v>
      </c>
      <c r="K11" s="24">
        <v>1</v>
      </c>
      <c r="L11" s="24" t="s">
        <v>18</v>
      </c>
      <c r="M11" s="2"/>
      <c r="N11" s="2"/>
    </row>
    <row r="12" s="3" customFormat="1" ht="30" customHeight="1" spans="1:14">
      <c r="A12" s="19">
        <v>9</v>
      </c>
      <c r="B12" s="20" t="s">
        <v>40</v>
      </c>
      <c r="C12" s="25" t="s">
        <v>41</v>
      </c>
      <c r="D12" s="20" t="s">
        <v>16</v>
      </c>
      <c r="E12" s="20">
        <v>2025100108</v>
      </c>
      <c r="F12" s="25" t="s">
        <v>42</v>
      </c>
      <c r="G12" s="21">
        <f t="shared" si="1"/>
        <v>31.24</v>
      </c>
      <c r="H12" s="22">
        <v>80.2</v>
      </c>
      <c r="I12" s="21">
        <f t="shared" si="2"/>
        <v>48.12</v>
      </c>
      <c r="J12" s="23">
        <f t="shared" si="0"/>
        <v>79.36</v>
      </c>
      <c r="K12" s="24">
        <v>1</v>
      </c>
      <c r="L12" s="24" t="s">
        <v>18</v>
      </c>
      <c r="M12" s="2"/>
      <c r="N12" s="2"/>
    </row>
    <row r="13" s="4" customFormat="1" ht="30" customHeight="1" spans="1:14">
      <c r="A13" s="19">
        <v>10</v>
      </c>
      <c r="B13" s="20" t="s">
        <v>43</v>
      </c>
      <c r="C13" s="25" t="s">
        <v>44</v>
      </c>
      <c r="D13" s="20" t="s">
        <v>16</v>
      </c>
      <c r="E13" s="20">
        <v>2025100108</v>
      </c>
      <c r="F13" s="25" t="s">
        <v>45</v>
      </c>
      <c r="G13" s="21">
        <f t="shared" si="1"/>
        <v>29.38</v>
      </c>
      <c r="H13" s="22">
        <v>79</v>
      </c>
      <c r="I13" s="21">
        <f t="shared" si="2"/>
        <v>47.4</v>
      </c>
      <c r="J13" s="23">
        <f t="shared" si="0"/>
        <v>76.78</v>
      </c>
      <c r="K13" s="24">
        <v>2</v>
      </c>
      <c r="L13" s="24" t="s">
        <v>18</v>
      </c>
      <c r="M13" s="2"/>
      <c r="N13" s="2"/>
    </row>
  </sheetData>
  <autoFilter xmlns:etc="http://www.wps.cn/officeDocument/2017/etCustomData" ref="A3:N13" etc:filterBottomFollowUsedRange="0">
    <extLst/>
  </autoFilter>
  <sortState ref="A4:M49">
    <sortCondition ref="E4:E49"/>
    <sortCondition ref="J4:J49" descending="1"/>
  </sortState>
  <mergeCells count="1">
    <mergeCell ref="A2:L2"/>
  </mergeCells>
  <pageMargins left="0.751388888888889" right="0.751388888888889" top="0.786805555555556" bottom="0.786805555555556" header="0.5" footer="0.5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吴采燕</cp:lastModifiedBy>
  <dcterms:created xsi:type="dcterms:W3CDTF">2020-12-24T11:18:00Z</dcterms:created>
  <dcterms:modified xsi:type="dcterms:W3CDTF">2026-01-19T03:52:06Z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F0771B5EECEC48A98A219194EEC6A5BB_13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